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3.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drawings/drawing1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updateLinks="always" codeName="ThisWorkbook"/>
  <xr:revisionPtr revIDLastSave="0" documentId="8_{9D8305E0-47B4-4F6C-98FD-3CBF46A4486E}" xr6:coauthVersionLast="41" xr6:coauthVersionMax="41" xr10:uidLastSave="{00000000-0000-0000-0000-000000000000}"/>
  <bookViews>
    <workbookView xWindow="57480" yWindow="-120" windowWidth="29040" windowHeight="15840" tabRatio="749" xr2:uid="{00000000-000D-0000-FFFF-FFFF00000000}"/>
  </bookViews>
  <sheets>
    <sheet name="Cover-Input Page" sheetId="2" r:id="rId1"/>
    <sheet name="New_Product" sheetId="3" r:id="rId2"/>
    <sheet name="Existing_Product" sheetId="4" r:id="rId3"/>
    <sheet name="CA Rate Filing Spreadsheet" sheetId="1" r:id="rId4"/>
    <sheet name="CA Plain-Language Rate Filing" sheetId="10" r:id="rId5"/>
    <sheet name="CA Plain-Language Spreadsheet" sheetId="9" r:id="rId6"/>
    <sheet name="Geo_Region" sheetId="5" r:id="rId7"/>
    <sheet name="Price_Inflation" sheetId="6" r:id="rId8"/>
    <sheet name="Amt_spent_util" sheetId="7" r:id="rId9"/>
    <sheet name="Avg Rate Changes" sheetId="19" r:id="rId10"/>
    <sheet name="Rating Factors" sheetId="12" r:id="rId11"/>
    <sheet name="Methodology" sheetId="8" r:id="rId12"/>
    <sheet name="Experience" sheetId="13" r:id="rId13"/>
    <sheet name="Checklist" sheetId="16" r:id="rId14"/>
    <sheet name="Appendix" sheetId="17" r:id="rId15"/>
  </sheets>
  <externalReferences>
    <externalReference r:id="rId16"/>
  </externalReferences>
  <definedNames>
    <definedName name="_xlnm._FilterDatabase" localSheetId="0" hidden="1">'Cover-Input Page'!$A$7:$C$14</definedName>
    <definedName name="_Hlk20133366" localSheetId="2">Existing_Product!$A$248</definedName>
    <definedName name="_xlnm.Print_Area" localSheetId="14">Appendix!$A$1:$D$64</definedName>
    <definedName name="_xlnm.Print_Area" localSheetId="9">'Avg Rate Changes'!$A$1:$O$68</definedName>
    <definedName name="_xlnm.Print_Area" localSheetId="4">'CA Plain-Language Rate Filing'!$A$1:$E$53</definedName>
    <definedName name="_xlnm.Print_Area" localSheetId="5">'CA Plain-Language Spreadsheet'!$A$1:$H$50</definedName>
    <definedName name="_xlnm.Print_Area" localSheetId="3">'CA Rate Filing Spreadsheet'!$A$1:$K$44</definedName>
    <definedName name="_xlnm.Print_Area" localSheetId="13">Checklist!$A$1:$H$56</definedName>
    <definedName name="_xlnm.Print_Area" localSheetId="0">'Cover-Input Page'!$A$1:$C$37</definedName>
    <definedName name="_xlnm.Print_Area" localSheetId="2">Existing_Product!$A$1:$E$208</definedName>
    <definedName name="_xlnm.Print_Area" localSheetId="1">New_Product!$A$1:$C$65</definedName>
    <definedName name="_xlnm.Print_Area" localSheetId="10">'Rating Factors'!$A$1:$D$51</definedName>
    <definedName name="_xlnm.Print_Titles" localSheetId="8">Amt_spent_util!$A:$A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7" i="4" l="1"/>
  <c r="C129" i="4"/>
  <c r="A9" i="6" l="1"/>
  <c r="I50" i="13"/>
  <c r="H50" i="13"/>
  <c r="K50" i="13" s="1"/>
  <c r="J49" i="13"/>
  <c r="G49" i="13"/>
  <c r="F49" i="13"/>
  <c r="E49" i="13"/>
  <c r="D49" i="13"/>
  <c r="C49" i="13"/>
  <c r="B49" i="13"/>
  <c r="J48" i="13"/>
  <c r="G48" i="13"/>
  <c r="F48" i="13"/>
  <c r="E48" i="13"/>
  <c r="D48" i="13"/>
  <c r="C48" i="13"/>
  <c r="B48" i="13"/>
  <c r="J47" i="13"/>
  <c r="G47" i="13"/>
  <c r="F47" i="13"/>
  <c r="E47" i="13"/>
  <c r="D47" i="13"/>
  <c r="C47" i="13"/>
  <c r="B47" i="13"/>
  <c r="C41" i="5" l="1"/>
  <c r="A13" i="7" l="1"/>
  <c r="I23" i="6"/>
  <c r="I23" i="5"/>
  <c r="I21" i="5"/>
  <c r="A45" i="13" l="1"/>
  <c r="A44" i="13" s="1"/>
  <c r="A43" i="13" s="1"/>
  <c r="A42" i="13" s="1"/>
  <c r="A41" i="13" s="1"/>
  <c r="A40" i="13" s="1"/>
  <c r="A39" i="13" s="1"/>
  <c r="D41" i="5" l="1"/>
  <c r="B89" i="5" l="1"/>
  <c r="R89" i="5"/>
  <c r="AD76" i="5"/>
  <c r="N76" i="5"/>
  <c r="AD63" i="5"/>
  <c r="N63" i="5"/>
  <c r="AD48" i="5"/>
  <c r="AD17" i="7" s="1"/>
  <c r="AD44" i="7" s="1"/>
  <c r="N48" i="5"/>
  <c r="N17" i="7" s="1"/>
  <c r="N44" i="7" s="1"/>
  <c r="F48" i="5"/>
  <c r="F17" i="7" s="1"/>
  <c r="F44" i="7" s="1"/>
  <c r="R76" i="5"/>
  <c r="B63" i="5"/>
  <c r="F89" i="5"/>
  <c r="V89" i="5"/>
  <c r="Z76" i="5"/>
  <c r="J76" i="5"/>
  <c r="Z63" i="5"/>
  <c r="J63" i="5"/>
  <c r="Z48" i="5"/>
  <c r="Z17" i="7" s="1"/>
  <c r="Z44" i="7" s="1"/>
  <c r="J48" i="5"/>
  <c r="J17" i="7" s="1"/>
  <c r="J44" i="7" s="1"/>
  <c r="AD89" i="5"/>
  <c r="R63" i="5"/>
  <c r="B48" i="5"/>
  <c r="B17" i="7" s="1"/>
  <c r="B44" i="7" s="1"/>
  <c r="J89" i="5"/>
  <c r="Z89" i="5"/>
  <c r="V76" i="5"/>
  <c r="F76" i="5"/>
  <c r="V63" i="5"/>
  <c r="F63" i="5"/>
  <c r="V48" i="5"/>
  <c r="V17" i="7" s="1"/>
  <c r="V44" i="7" s="1"/>
  <c r="N89" i="5"/>
  <c r="B76" i="5"/>
  <c r="R48" i="5"/>
  <c r="R17" i="7" s="1"/>
  <c r="R44" i="7" s="1"/>
  <c r="C12" i="7"/>
  <c r="C42" i="5"/>
  <c r="D42" i="5" s="1"/>
  <c r="B9" i="7"/>
  <c r="C9" i="7" s="1"/>
  <c r="B10" i="7"/>
  <c r="C10" i="7" s="1"/>
  <c r="C102" i="5" l="1"/>
  <c r="AA102" i="5"/>
  <c r="S102" i="5"/>
  <c r="O102" i="5"/>
  <c r="AE102" i="5"/>
  <c r="G102" i="5"/>
  <c r="K102" i="5"/>
  <c r="W102" i="5"/>
  <c r="C89" i="5"/>
  <c r="K89" i="5"/>
  <c r="S89" i="5"/>
  <c r="AA89" i="5"/>
  <c r="AE76" i="5"/>
  <c r="W76" i="5"/>
  <c r="O76" i="5"/>
  <c r="G76" i="5"/>
  <c r="W63" i="5"/>
  <c r="AE48" i="5"/>
  <c r="AE17" i="7" s="1"/>
  <c r="AE44" i="7" s="1"/>
  <c r="G48" i="5"/>
  <c r="G17" i="7" s="1"/>
  <c r="G44" i="7" s="1"/>
  <c r="O89" i="5"/>
  <c r="AE89" i="5"/>
  <c r="S76" i="5"/>
  <c r="C76" i="5"/>
  <c r="S63" i="5"/>
  <c r="C63" i="5"/>
  <c r="AA48" i="5"/>
  <c r="AA17" i="7" s="1"/>
  <c r="AA44" i="7" s="1"/>
  <c r="K48" i="5"/>
  <c r="K17" i="7" s="1"/>
  <c r="K44" i="7" s="1"/>
  <c r="AE63" i="5"/>
  <c r="G63" i="5"/>
  <c r="O48" i="5"/>
  <c r="O17" i="7" s="1"/>
  <c r="O44" i="7" s="1"/>
  <c r="G89" i="5"/>
  <c r="W89" i="5"/>
  <c r="AA76" i="5"/>
  <c r="K76" i="5"/>
  <c r="AA63" i="5"/>
  <c r="K63" i="5"/>
  <c r="S48" i="5"/>
  <c r="S17" i="7" s="1"/>
  <c r="S44" i="7" s="1"/>
  <c r="C48" i="5"/>
  <c r="C17" i="7" s="1"/>
  <c r="C44" i="7" s="1"/>
  <c r="O63" i="5"/>
  <c r="W48" i="5"/>
  <c r="W17" i="7" s="1"/>
  <c r="W44" i="7" s="1"/>
  <c r="A38" i="13"/>
  <c r="A37" i="13" s="1"/>
  <c r="A36" i="13" s="1"/>
  <c r="A35" i="13" s="1"/>
  <c r="A34" i="13" s="1"/>
  <c r="A33" i="13" l="1"/>
  <c r="A32" i="13" s="1"/>
  <c r="A31" i="13" s="1"/>
  <c r="A30" i="13" s="1"/>
  <c r="A29" i="13" s="1"/>
  <c r="A28" i="13" s="1"/>
  <c r="A27" i="13" s="1"/>
  <c r="A26" i="13" s="1"/>
  <c r="A25" i="13" s="1"/>
  <c r="A24" i="13" s="1"/>
  <c r="A23" i="13" s="1"/>
  <c r="A22" i="13" s="1"/>
  <c r="A49" i="13"/>
  <c r="I44" i="13"/>
  <c r="I45" i="13"/>
  <c r="H44" i="13"/>
  <c r="K44" i="13" s="1"/>
  <c r="H45" i="13"/>
  <c r="K45" i="13" l="1"/>
  <c r="A21" i="13"/>
  <c r="A20" i="13" s="1"/>
  <c r="A19" i="13" s="1"/>
  <c r="A18" i="13" s="1"/>
  <c r="A17" i="13" s="1"/>
  <c r="A16" i="13" s="1"/>
  <c r="A15" i="13" s="1"/>
  <c r="A14" i="13" s="1"/>
  <c r="A13" i="13" s="1"/>
  <c r="A12" i="13" s="1"/>
  <c r="A11" i="13" s="1"/>
  <c r="A10" i="13" s="1"/>
  <c r="A47" i="13" s="1"/>
  <c r="A48" i="13"/>
  <c r="B12" i="7"/>
  <c r="B11" i="7"/>
  <c r="C44" i="5"/>
  <c r="C43" i="5"/>
  <c r="D43" i="5" l="1"/>
  <c r="C7" i="9" s="1"/>
  <c r="B7" i="9"/>
  <c r="X102" i="5"/>
  <c r="P102" i="5"/>
  <c r="AB102" i="5"/>
  <c r="T102" i="5"/>
  <c r="D44" i="5"/>
  <c r="C6" i="9" s="1"/>
  <c r="B6" i="9"/>
  <c r="T89" i="5"/>
  <c r="AF76" i="5"/>
  <c r="P76" i="5"/>
  <c r="AF63" i="5"/>
  <c r="P63" i="5"/>
  <c r="AF48" i="5"/>
  <c r="AF17" i="7" s="1"/>
  <c r="AF44" i="7" s="1"/>
  <c r="P48" i="5"/>
  <c r="P17" i="7" s="1"/>
  <c r="P44" i="7" s="1"/>
  <c r="X76" i="5"/>
  <c r="H76" i="5"/>
  <c r="D63" i="5"/>
  <c r="T48" i="5"/>
  <c r="T17" i="7" s="1"/>
  <c r="T44" i="7" s="1"/>
  <c r="D48" i="5"/>
  <c r="D17" i="7" s="1"/>
  <c r="D44" i="7" s="1"/>
  <c r="L89" i="5"/>
  <c r="AB89" i="5"/>
  <c r="X63" i="5"/>
  <c r="H63" i="5"/>
  <c r="H89" i="5"/>
  <c r="X89" i="5"/>
  <c r="E89" i="5"/>
  <c r="M89" i="5"/>
  <c r="U89" i="5"/>
  <c r="AG76" i="5"/>
  <c r="U76" i="5"/>
  <c r="M76" i="5"/>
  <c r="I89" i="5"/>
  <c r="Q89" i="5"/>
  <c r="Y89" i="5"/>
  <c r="AC76" i="5"/>
  <c r="Q63" i="5"/>
  <c r="AG48" i="5"/>
  <c r="AG17" i="7" s="1"/>
  <c r="AG44" i="7" s="1"/>
  <c r="Y48" i="5"/>
  <c r="Y17" i="7" s="1"/>
  <c r="Y44" i="7" s="1"/>
  <c r="Q48" i="5"/>
  <c r="Q17" i="7" s="1"/>
  <c r="Q44" i="7" s="1"/>
  <c r="E76" i="5"/>
  <c r="U63" i="5"/>
  <c r="M63" i="5"/>
  <c r="AC48" i="5"/>
  <c r="AC17" i="7" s="1"/>
  <c r="AC44" i="7" s="1"/>
  <c r="U48" i="5"/>
  <c r="U17" i="7" s="1"/>
  <c r="U44" i="7" s="1"/>
  <c r="M48" i="5"/>
  <c r="M17" i="7" s="1"/>
  <c r="M44" i="7" s="1"/>
  <c r="C11" i="7"/>
  <c r="T63" i="5" l="1"/>
  <c r="D89" i="5"/>
  <c r="L48" i="5"/>
  <c r="L17" i="7" s="1"/>
  <c r="L44" i="7" s="1"/>
  <c r="D76" i="5"/>
  <c r="AB48" i="5"/>
  <c r="AB17" i="7" s="1"/>
  <c r="AB44" i="7" s="1"/>
  <c r="T76" i="5"/>
  <c r="Y63" i="5"/>
  <c r="L63" i="5"/>
  <c r="AF89" i="5"/>
  <c r="D102" i="5"/>
  <c r="AC63" i="5"/>
  <c r="AB63" i="5"/>
  <c r="P89" i="5"/>
  <c r="L102" i="5"/>
  <c r="Q76" i="5"/>
  <c r="L76" i="5"/>
  <c r="H48" i="5"/>
  <c r="H17" i="7" s="1"/>
  <c r="H44" i="7" s="1"/>
  <c r="H102" i="5"/>
  <c r="Y76" i="5"/>
  <c r="AB76" i="5"/>
  <c r="X48" i="5"/>
  <c r="X17" i="7" s="1"/>
  <c r="X44" i="7" s="1"/>
  <c r="AF102" i="5"/>
  <c r="U102" i="5"/>
  <c r="I102" i="5"/>
  <c r="E48" i="5"/>
  <c r="A50" i="13" s="1"/>
  <c r="E63" i="5"/>
  <c r="I48" i="5"/>
  <c r="I17" i="7" s="1"/>
  <c r="I44" i="7" s="1"/>
  <c r="I63" i="5"/>
  <c r="I76" i="5"/>
  <c r="AG89" i="5"/>
  <c r="AG63" i="5"/>
  <c r="AC89" i="5"/>
  <c r="E102" i="5"/>
  <c r="Q102" i="5"/>
  <c r="M102" i="5"/>
  <c r="Y102" i="5"/>
  <c r="AC102" i="5"/>
  <c r="AG102" i="5"/>
  <c r="B3" i="1"/>
  <c r="E17" i="7" l="1"/>
  <c r="E44" i="7" s="1"/>
  <c r="C139" i="4"/>
  <c r="B9" i="6"/>
  <c r="I7" i="5" s="1"/>
  <c r="C15" i="5"/>
  <c r="AG104" i="5" l="1"/>
  <c r="AG105" i="5"/>
  <c r="AG106" i="5"/>
  <c r="AG107" i="5"/>
  <c r="AG108" i="5"/>
  <c r="AG109" i="5"/>
  <c r="AG110" i="5"/>
  <c r="AG111" i="5"/>
  <c r="AG112" i="5"/>
  <c r="AG103" i="5"/>
  <c r="AF104" i="5"/>
  <c r="AF105" i="5"/>
  <c r="AF106" i="5"/>
  <c r="AF107" i="5"/>
  <c r="AF108" i="5"/>
  <c r="AF109" i="5"/>
  <c r="AF110" i="5"/>
  <c r="AF111" i="5"/>
  <c r="AF112" i="5"/>
  <c r="AF103" i="5"/>
  <c r="AE104" i="5"/>
  <c r="AE105" i="5"/>
  <c r="AE106" i="5"/>
  <c r="AE107" i="5"/>
  <c r="AE108" i="5"/>
  <c r="AE109" i="5"/>
  <c r="AE110" i="5"/>
  <c r="AE111" i="5"/>
  <c r="AE112" i="5"/>
  <c r="AE103" i="5"/>
  <c r="AC104" i="5"/>
  <c r="AC105" i="5"/>
  <c r="AC106" i="5"/>
  <c r="AC107" i="5"/>
  <c r="AC108" i="5"/>
  <c r="AC109" i="5"/>
  <c r="AC110" i="5"/>
  <c r="AC111" i="5"/>
  <c r="AC112" i="5"/>
  <c r="AC103" i="5"/>
  <c r="AB104" i="5"/>
  <c r="AB105" i="5"/>
  <c r="AB106" i="5"/>
  <c r="AB107" i="5"/>
  <c r="AB108" i="5"/>
  <c r="AB109" i="5"/>
  <c r="AB110" i="5"/>
  <c r="AB111" i="5"/>
  <c r="AB112" i="5"/>
  <c r="AB103" i="5"/>
  <c r="AA104" i="5"/>
  <c r="AA105" i="5"/>
  <c r="AA106" i="5"/>
  <c r="AA107" i="5"/>
  <c r="AA108" i="5"/>
  <c r="AA109" i="5"/>
  <c r="AA110" i="5"/>
  <c r="AA111" i="5"/>
  <c r="AA112" i="5"/>
  <c r="AA103" i="5"/>
  <c r="Y104" i="5"/>
  <c r="Y105" i="5"/>
  <c r="Y106" i="5"/>
  <c r="Y107" i="5"/>
  <c r="Y108" i="5"/>
  <c r="Y109" i="5"/>
  <c r="Y110" i="5"/>
  <c r="Y111" i="5"/>
  <c r="Y112" i="5"/>
  <c r="Y103" i="5"/>
  <c r="X104" i="5"/>
  <c r="X105" i="5"/>
  <c r="X106" i="5"/>
  <c r="X107" i="5"/>
  <c r="X108" i="5"/>
  <c r="X109" i="5"/>
  <c r="X110" i="5"/>
  <c r="X111" i="5"/>
  <c r="X112" i="5"/>
  <c r="X103" i="5"/>
  <c r="W104" i="5"/>
  <c r="W105" i="5"/>
  <c r="W106" i="5"/>
  <c r="W107" i="5"/>
  <c r="W108" i="5"/>
  <c r="W109" i="5"/>
  <c r="W110" i="5"/>
  <c r="W111" i="5"/>
  <c r="W112" i="5"/>
  <c r="W103" i="5"/>
  <c r="U104" i="5"/>
  <c r="U105" i="5"/>
  <c r="U106" i="5"/>
  <c r="U107" i="5"/>
  <c r="U108" i="5"/>
  <c r="U109" i="5"/>
  <c r="U110" i="5"/>
  <c r="U111" i="5"/>
  <c r="U112" i="5"/>
  <c r="U103" i="5"/>
  <c r="T104" i="5"/>
  <c r="T105" i="5"/>
  <c r="T106" i="5"/>
  <c r="T107" i="5"/>
  <c r="T108" i="5"/>
  <c r="T109" i="5"/>
  <c r="T110" i="5"/>
  <c r="T111" i="5"/>
  <c r="T112" i="5"/>
  <c r="T103" i="5"/>
  <c r="S104" i="5"/>
  <c r="S105" i="5"/>
  <c r="S106" i="5"/>
  <c r="S107" i="5"/>
  <c r="S108" i="5"/>
  <c r="S109" i="5"/>
  <c r="S110" i="5"/>
  <c r="S111" i="5"/>
  <c r="S112" i="5"/>
  <c r="S103" i="5"/>
  <c r="Q104" i="5"/>
  <c r="Q105" i="5"/>
  <c r="Q106" i="5"/>
  <c r="Q107" i="5"/>
  <c r="Q108" i="5"/>
  <c r="Q109" i="5"/>
  <c r="Q110" i="5"/>
  <c r="Q111" i="5"/>
  <c r="Q112" i="5"/>
  <c r="Q103" i="5"/>
  <c r="P104" i="5"/>
  <c r="P105" i="5"/>
  <c r="P106" i="5"/>
  <c r="P107" i="5"/>
  <c r="P108" i="5"/>
  <c r="P109" i="5"/>
  <c r="P110" i="5"/>
  <c r="P111" i="5"/>
  <c r="P112" i="5"/>
  <c r="P103" i="5"/>
  <c r="O104" i="5"/>
  <c r="O105" i="5"/>
  <c r="O106" i="5"/>
  <c r="O107" i="5"/>
  <c r="O108" i="5"/>
  <c r="O109" i="5"/>
  <c r="O110" i="5"/>
  <c r="O111" i="5"/>
  <c r="O112" i="5"/>
  <c r="O103" i="5"/>
  <c r="M104" i="5"/>
  <c r="M105" i="5"/>
  <c r="M106" i="5"/>
  <c r="M107" i="5"/>
  <c r="M108" i="5"/>
  <c r="M109" i="5"/>
  <c r="M110" i="5"/>
  <c r="M111" i="5"/>
  <c r="M112" i="5"/>
  <c r="M103" i="5"/>
  <c r="L104" i="5"/>
  <c r="L105" i="5"/>
  <c r="L106" i="5"/>
  <c r="L107" i="5"/>
  <c r="L108" i="5"/>
  <c r="L109" i="5"/>
  <c r="L110" i="5"/>
  <c r="L111" i="5"/>
  <c r="L112" i="5"/>
  <c r="L103" i="5"/>
  <c r="K104" i="5"/>
  <c r="K105" i="5"/>
  <c r="K106" i="5"/>
  <c r="K107" i="5"/>
  <c r="K108" i="5"/>
  <c r="K109" i="5"/>
  <c r="K110" i="5"/>
  <c r="K111" i="5"/>
  <c r="K112" i="5"/>
  <c r="K103" i="5"/>
  <c r="I104" i="5"/>
  <c r="I105" i="5"/>
  <c r="I106" i="5"/>
  <c r="I107" i="5"/>
  <c r="I108" i="5"/>
  <c r="I109" i="5"/>
  <c r="I110" i="5"/>
  <c r="I111" i="5"/>
  <c r="I112" i="5"/>
  <c r="I103" i="5"/>
  <c r="H104" i="5"/>
  <c r="H105" i="5"/>
  <c r="H106" i="5"/>
  <c r="H107" i="5"/>
  <c r="H108" i="5"/>
  <c r="H109" i="5"/>
  <c r="H110" i="5"/>
  <c r="H111" i="5"/>
  <c r="H112" i="5"/>
  <c r="H103" i="5"/>
  <c r="G104" i="5"/>
  <c r="G105" i="5"/>
  <c r="G106" i="5"/>
  <c r="G107" i="5"/>
  <c r="G108" i="5"/>
  <c r="G109" i="5"/>
  <c r="G110" i="5"/>
  <c r="G111" i="5"/>
  <c r="G112" i="5"/>
  <c r="G103" i="5"/>
  <c r="E112" i="5" l="1"/>
  <c r="D112" i="5"/>
  <c r="C112" i="5"/>
  <c r="E111" i="5"/>
  <c r="D111" i="5"/>
  <c r="C111" i="5"/>
  <c r="E110" i="5"/>
  <c r="D110" i="5"/>
  <c r="C110" i="5"/>
  <c r="E109" i="5"/>
  <c r="D109" i="5"/>
  <c r="C109" i="5"/>
  <c r="E108" i="5"/>
  <c r="D108" i="5"/>
  <c r="C108" i="5"/>
  <c r="E107" i="5"/>
  <c r="D107" i="5"/>
  <c r="C107" i="5"/>
  <c r="E106" i="5"/>
  <c r="D106" i="5"/>
  <c r="C106" i="5"/>
  <c r="E105" i="5"/>
  <c r="D105" i="5"/>
  <c r="C105" i="5"/>
  <c r="E104" i="5"/>
  <c r="D104" i="5"/>
  <c r="C104" i="5"/>
  <c r="E103" i="5"/>
  <c r="D103" i="5"/>
  <c r="C103" i="5"/>
  <c r="B3" i="19" l="1"/>
  <c r="B2" i="19"/>
  <c r="E51" i="19"/>
  <c r="D51" i="19"/>
  <c r="B51" i="19"/>
  <c r="E31" i="19"/>
  <c r="D31" i="19"/>
  <c r="B31" i="19"/>
  <c r="M25" i="19"/>
  <c r="L25" i="19"/>
  <c r="J25" i="19"/>
  <c r="G31" i="19" l="1"/>
  <c r="F31" i="19"/>
  <c r="B3" i="17"/>
  <c r="B2" i="17"/>
  <c r="B2" i="16"/>
  <c r="B3" i="16"/>
  <c r="B3" i="13"/>
  <c r="B2" i="13"/>
  <c r="F51" i="19" l="1"/>
  <c r="N25" i="19"/>
  <c r="G51" i="19"/>
  <c r="O25" i="19"/>
  <c r="K25" i="19"/>
  <c r="C31" i="19"/>
  <c r="C51" i="19"/>
  <c r="C95" i="4"/>
  <c r="C48" i="3"/>
  <c r="I36" i="13" l="1"/>
  <c r="I38" i="13" l="1"/>
  <c r="H10" i="13"/>
  <c r="I37" i="13"/>
  <c r="C22" i="4"/>
  <c r="I10" i="13" l="1"/>
  <c r="I39" i="13"/>
  <c r="H11" i="13"/>
  <c r="C37" i="3"/>
  <c r="C43" i="4"/>
  <c r="K10" i="13" l="1"/>
  <c r="I11" i="13"/>
  <c r="K11" i="13" s="1"/>
  <c r="H12" i="13"/>
  <c r="I40" i="13"/>
  <c r="C41" i="4"/>
  <c r="I41" i="13" l="1"/>
  <c r="H13" i="13"/>
  <c r="I12" i="13"/>
  <c r="K12" i="13" s="1"/>
  <c r="I13" i="13" l="1"/>
  <c r="K13" i="13" s="1"/>
  <c r="H14" i="13"/>
  <c r="I42" i="13"/>
  <c r="I43" i="13"/>
  <c r="H36" i="13"/>
  <c r="K36" i="13" s="1"/>
  <c r="B10" i="5"/>
  <c r="H15" i="13" l="1"/>
  <c r="I14" i="13"/>
  <c r="K14" i="13" s="1"/>
  <c r="H37" i="13"/>
  <c r="K37" i="13" s="1"/>
  <c r="C28" i="10"/>
  <c r="D28" i="10"/>
  <c r="C29" i="10"/>
  <c r="D29" i="10"/>
  <c r="C30" i="10"/>
  <c r="D30" i="10"/>
  <c r="C31" i="10"/>
  <c r="D31" i="10"/>
  <c r="C32" i="10"/>
  <c r="D32" i="10"/>
  <c r="C33" i="10"/>
  <c r="D33" i="10"/>
  <c r="C34" i="10"/>
  <c r="D34" i="10"/>
  <c r="C35" i="10"/>
  <c r="D35" i="10"/>
  <c r="C36" i="10"/>
  <c r="D36" i="10"/>
  <c r="C37" i="10"/>
  <c r="D37" i="10"/>
  <c r="B29" i="10"/>
  <c r="B30" i="10"/>
  <c r="B31" i="10"/>
  <c r="B32" i="10"/>
  <c r="B33" i="10"/>
  <c r="B34" i="10"/>
  <c r="B35" i="10"/>
  <c r="B36" i="10"/>
  <c r="B37" i="10"/>
  <c r="B28" i="10"/>
  <c r="I15" i="13" l="1"/>
  <c r="K15" i="13" s="1"/>
  <c r="H16" i="13"/>
  <c r="H38" i="13"/>
  <c r="K38" i="13" s="1"/>
  <c r="C10" i="5"/>
  <c r="D10" i="5"/>
  <c r="E10" i="5"/>
  <c r="F10" i="5"/>
  <c r="G10" i="5"/>
  <c r="H10" i="5"/>
  <c r="C11" i="5"/>
  <c r="D11" i="5"/>
  <c r="E11" i="5"/>
  <c r="F11" i="5"/>
  <c r="G11" i="5"/>
  <c r="H11" i="5"/>
  <c r="C12" i="5"/>
  <c r="D12" i="5"/>
  <c r="E12" i="5"/>
  <c r="F12" i="5"/>
  <c r="G12" i="5"/>
  <c r="H12" i="5"/>
  <c r="C13" i="5"/>
  <c r="D13" i="5"/>
  <c r="E13" i="5"/>
  <c r="F13" i="5"/>
  <c r="G13" i="5"/>
  <c r="H13" i="5"/>
  <c r="C14" i="5"/>
  <c r="D14" i="5"/>
  <c r="E14" i="5"/>
  <c r="F14" i="5"/>
  <c r="G14" i="5"/>
  <c r="H14" i="5"/>
  <c r="D15" i="5"/>
  <c r="E15" i="5"/>
  <c r="F15" i="5"/>
  <c r="G15" i="5"/>
  <c r="H15" i="5"/>
  <c r="C16" i="5"/>
  <c r="D16" i="5"/>
  <c r="E16" i="5"/>
  <c r="F16" i="5"/>
  <c r="G16" i="5"/>
  <c r="H16" i="5"/>
  <c r="C17" i="5"/>
  <c r="D17" i="5"/>
  <c r="E17" i="5"/>
  <c r="F17" i="5"/>
  <c r="G17" i="5"/>
  <c r="H17" i="5"/>
  <c r="C18" i="5"/>
  <c r="D18" i="5"/>
  <c r="E18" i="5"/>
  <c r="F18" i="5"/>
  <c r="G18" i="5"/>
  <c r="H18" i="5"/>
  <c r="C19" i="5"/>
  <c r="D19" i="5"/>
  <c r="E19" i="5"/>
  <c r="F19" i="5"/>
  <c r="G19" i="5"/>
  <c r="H19" i="5"/>
  <c r="C20" i="5"/>
  <c r="D20" i="5"/>
  <c r="E20" i="5"/>
  <c r="F20" i="5"/>
  <c r="G20" i="5"/>
  <c r="H20" i="5"/>
  <c r="B20" i="5"/>
  <c r="B19" i="5"/>
  <c r="B18" i="5"/>
  <c r="B17" i="5"/>
  <c r="B16" i="5"/>
  <c r="B15" i="5"/>
  <c r="B14" i="5"/>
  <c r="B13" i="5"/>
  <c r="B12" i="5"/>
  <c r="B11" i="5"/>
  <c r="H17" i="13" l="1"/>
  <c r="I16" i="13"/>
  <c r="K16" i="13" s="1"/>
  <c r="H39" i="13"/>
  <c r="K39" i="13" s="1"/>
  <c r="I51" i="6"/>
  <c r="I42" i="6"/>
  <c r="I43" i="6"/>
  <c r="I44" i="6"/>
  <c r="I45" i="6"/>
  <c r="I46" i="6"/>
  <c r="I47" i="6"/>
  <c r="I48" i="6"/>
  <c r="I49" i="6"/>
  <c r="I50" i="6"/>
  <c r="I41" i="6"/>
  <c r="I37" i="6"/>
  <c r="I28" i="6"/>
  <c r="I29" i="6"/>
  <c r="I30" i="6"/>
  <c r="I31" i="6"/>
  <c r="I32" i="6"/>
  <c r="I33" i="6"/>
  <c r="I34" i="6"/>
  <c r="I35" i="6"/>
  <c r="I36" i="6"/>
  <c r="I27" i="6"/>
  <c r="I14" i="6"/>
  <c r="I15" i="6"/>
  <c r="I16" i="6"/>
  <c r="I17" i="6"/>
  <c r="I18" i="6"/>
  <c r="I19" i="6"/>
  <c r="I20" i="6"/>
  <c r="I21" i="6"/>
  <c r="I22" i="6"/>
  <c r="I13" i="6"/>
  <c r="I17" i="13" l="1"/>
  <c r="K17" i="13" s="1"/>
  <c r="H18" i="13"/>
  <c r="H40" i="13"/>
  <c r="K40" i="13" s="1"/>
  <c r="I11" i="5"/>
  <c r="I20" i="5"/>
  <c r="I14" i="5"/>
  <c r="I15" i="5"/>
  <c r="I16" i="5"/>
  <c r="I17" i="5"/>
  <c r="I10" i="5"/>
  <c r="I18" i="5"/>
  <c r="I13" i="5"/>
  <c r="I12" i="5"/>
  <c r="I19" i="5"/>
  <c r="C128" i="4"/>
  <c r="C130" i="4"/>
  <c r="C131" i="4"/>
  <c r="C132" i="4"/>
  <c r="C133" i="4"/>
  <c r="C134" i="4"/>
  <c r="C135" i="4"/>
  <c r="C136" i="4"/>
  <c r="C137" i="4"/>
  <c r="C116" i="4"/>
  <c r="B21" i="10" s="1"/>
  <c r="H19" i="13" l="1"/>
  <c r="I18" i="13"/>
  <c r="K18" i="13" s="1"/>
  <c r="H41" i="13"/>
  <c r="K41" i="13" s="1"/>
  <c r="H20" i="13" l="1"/>
  <c r="I19" i="13"/>
  <c r="K19" i="13" s="1"/>
  <c r="H42" i="13"/>
  <c r="K42" i="13" s="1"/>
  <c r="H43" i="13"/>
  <c r="K43" i="13" s="1"/>
  <c r="C35" i="3"/>
  <c r="I20" i="13" l="1"/>
  <c r="K20" i="13" s="1"/>
  <c r="H21" i="13"/>
  <c r="B116" i="4"/>
  <c r="H47" i="13" l="1"/>
  <c r="H22" i="13"/>
  <c r="I21" i="13"/>
  <c r="I47" i="13" s="1"/>
  <c r="B3" i="12"/>
  <c r="B2" i="12"/>
  <c r="K47" i="13" l="1"/>
  <c r="K21" i="13"/>
  <c r="I22" i="13"/>
  <c r="H23" i="13"/>
  <c r="B2" i="4"/>
  <c r="K22" i="13" l="1"/>
  <c r="H24" i="13"/>
  <c r="I23" i="13"/>
  <c r="K23" i="13" s="1"/>
  <c r="A3" i="1"/>
  <c r="A3" i="9" s="1"/>
  <c r="A3" i="5" s="1"/>
  <c r="A3" i="6" s="1"/>
  <c r="A3" i="7" l="1"/>
  <c r="A3" i="8" s="1"/>
  <c r="A3" i="10" s="1"/>
  <c r="A3" i="16"/>
  <c r="H25" i="13"/>
  <c r="I24" i="13"/>
  <c r="K24" i="13" s="1"/>
  <c r="B3" i="10"/>
  <c r="B2" i="10"/>
  <c r="B3" i="9"/>
  <c r="B2" i="9"/>
  <c r="B2" i="1"/>
  <c r="A3" i="12" l="1"/>
  <c r="A3" i="19"/>
  <c r="A3" i="13"/>
  <c r="A3" i="17"/>
  <c r="I25" i="13"/>
  <c r="K25" i="13" s="1"/>
  <c r="H26" i="13"/>
  <c r="B3" i="8"/>
  <c r="B2" i="8"/>
  <c r="B3" i="7"/>
  <c r="B2"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B3" i="6"/>
  <c r="B2" i="6"/>
  <c r="B3" i="5"/>
  <c r="B2" i="5"/>
  <c r="I26" i="13" l="1"/>
  <c r="K26" i="13" s="1"/>
  <c r="H27" i="13"/>
  <c r="C108" i="4"/>
  <c r="B108" i="4"/>
  <c r="B43" i="4"/>
  <c r="B41" i="4"/>
  <c r="B22" i="4"/>
  <c r="I27" i="13" l="1"/>
  <c r="K27" i="13" s="1"/>
  <c r="H28" i="13"/>
  <c r="C18" i="3"/>
  <c r="I28" i="13" l="1"/>
  <c r="K28" i="13" s="1"/>
  <c r="H29" i="13"/>
  <c r="B37" i="3"/>
  <c r="B35" i="3"/>
  <c r="B18" i="3"/>
  <c r="H30" i="13" l="1"/>
  <c r="I29" i="13"/>
  <c r="K29" i="13" s="1"/>
  <c r="I30" i="13" l="1"/>
  <c r="K30" i="13" s="1"/>
  <c r="H31" i="13"/>
  <c r="K31" i="13" l="1"/>
  <c r="I31" i="13"/>
  <c r="H32" i="13"/>
  <c r="H33" i="13" l="1"/>
  <c r="I32" i="13"/>
  <c r="K32" i="13" s="1"/>
  <c r="H48" i="13" l="1"/>
  <c r="H35" i="13"/>
  <c r="H34" i="13"/>
  <c r="I33" i="13"/>
  <c r="I48" i="13" s="1"/>
  <c r="H49" i="13" l="1"/>
  <c r="K48" i="13"/>
  <c r="K33" i="13"/>
  <c r="I35" i="13"/>
  <c r="K35" i="13" s="1"/>
  <c r="I34" i="13"/>
  <c r="I49" i="13" l="1"/>
  <c r="K49" i="13" s="1"/>
  <c r="K34" i="13"/>
</calcChain>
</file>

<file path=xl/sharedStrings.xml><?xml version="1.0" encoding="utf-8"?>
<sst xmlns="http://schemas.openxmlformats.org/spreadsheetml/2006/main" count="1031" uniqueCount="515">
  <si>
    <t>DMHC Health Plan ID/CDI NAIC No.</t>
  </si>
  <si>
    <t>Product Types Covered by this Filing:</t>
  </si>
  <si>
    <t>Health Maintenance Organization (HMO)</t>
  </si>
  <si>
    <t>Preferred Provider Organization (PPO)</t>
  </si>
  <si>
    <t>Point of Service (POS)</t>
  </si>
  <si>
    <t>Fee For Service (FFS)</t>
  </si>
  <si>
    <t>Plan Type:  For-profit or Not-for-profit company</t>
  </si>
  <si>
    <t>Tab Name</t>
  </si>
  <si>
    <t>Worksheet</t>
  </si>
  <si>
    <t xml:space="preserve">New Product </t>
  </si>
  <si>
    <t xml:space="preserve">(Do not use this form for initial filings for existing product rates) </t>
  </si>
  <si>
    <t xml:space="preserve">The rate filing submission for new product rates should include: </t>
  </si>
  <si>
    <t>1) This form</t>
  </si>
  <si>
    <t>Company Name</t>
  </si>
  <si>
    <t xml:space="preserve"> 7)</t>
  </si>
  <si>
    <t>Annual Rate</t>
  </si>
  <si>
    <t xml:space="preserve"> 8)</t>
  </si>
  <si>
    <t xml:space="preserve"> 1)</t>
  </si>
  <si>
    <t xml:space="preserve"> 2)</t>
  </si>
  <si>
    <t xml:space="preserve"> 3)</t>
  </si>
  <si>
    <t xml:space="preserve"> 4)</t>
  </si>
  <si>
    <t xml:space="preserve"> 5)</t>
  </si>
  <si>
    <t xml:space="preserve"> 6)</t>
  </si>
  <si>
    <t>Resubmissions should be submitted through SERFF under the same state filing number and SERFF tracking number</t>
  </si>
  <si>
    <t>assigned to the original submission of this filing.  Do not submit resubmissions as a new filing.</t>
  </si>
  <si>
    <t xml:space="preserve"> 9)</t>
  </si>
  <si>
    <t>Submit the required actuarial certification, under the "Supporting Documentation" tab in SERFF.</t>
  </si>
  <si>
    <t>Actuarial Certification Provided via "Supporting Documentation" tab in SERFF?</t>
  </si>
  <si>
    <t>Open or Closed</t>
  </si>
  <si>
    <t>Enrollment:</t>
  </si>
  <si>
    <t>experience period on which the rates are based.</t>
  </si>
  <si>
    <t>10)</t>
  </si>
  <si>
    <t>which the rates are based.</t>
  </si>
  <si>
    <t>11)</t>
  </si>
  <si>
    <t>12)</t>
  </si>
  <si>
    <t>period on which the rates are based.</t>
  </si>
  <si>
    <t>Average rate increase initially requested</t>
  </si>
  <si>
    <t>13)</t>
  </si>
  <si>
    <t>14)</t>
  </si>
  <si>
    <t>15)</t>
  </si>
  <si>
    <t>16)</t>
  </si>
  <si>
    <t>17)</t>
  </si>
  <si>
    <t>Hospital Inpatient</t>
  </si>
  <si>
    <t>Hospital Outpatient (including ER)</t>
  </si>
  <si>
    <t>Prescription Drugs</t>
  </si>
  <si>
    <t>Laboratory (other than inpatient)</t>
  </si>
  <si>
    <t>Radiology (other than inpatient)</t>
  </si>
  <si>
    <t>Capitation (professional)</t>
  </si>
  <si>
    <t>Capitation (institutional)</t>
  </si>
  <si>
    <t>Capitation (other)</t>
  </si>
  <si>
    <t>Other (describe here)</t>
  </si>
  <si>
    <t>18)</t>
  </si>
  <si>
    <t>19)</t>
  </si>
  <si>
    <t>covered by each product as of the end of the latest month for which the data has been compiled.</t>
  </si>
  <si>
    <t>Trend</t>
  </si>
  <si>
    <t>Trend by Aggregate Benefit Category</t>
  </si>
  <si>
    <t>20)</t>
  </si>
  <si>
    <t>Comparison of claims costs and rate of changes over time</t>
  </si>
  <si>
    <t>21)</t>
  </si>
  <si>
    <t>22)</t>
  </si>
  <si>
    <t>23)</t>
  </si>
  <si>
    <t xml:space="preserve">(Do not use this form for initial filings for new product rates) </t>
  </si>
  <si>
    <t>Preparer Name:</t>
  </si>
  <si>
    <t>Preparer Phone Number:</t>
  </si>
  <si>
    <t>Preparer Email Address:</t>
  </si>
  <si>
    <t>California Rate Filing Spreadsheet</t>
  </si>
  <si>
    <t>Company Name:</t>
  </si>
  <si>
    <t>Service Category / Region</t>
  </si>
  <si>
    <t>A</t>
  </si>
  <si>
    <t>B</t>
  </si>
  <si>
    <t>C</t>
  </si>
  <si>
    <t>D</t>
  </si>
  <si>
    <t>E</t>
  </si>
  <si>
    <t>F</t>
  </si>
  <si>
    <t>G</t>
  </si>
  <si>
    <t>Statewide</t>
  </si>
  <si>
    <t>Physician/Other Professional Services</t>
  </si>
  <si>
    <t>Integrated Care Management Fees or Other Similar Fees</t>
  </si>
  <si>
    <t>Total</t>
  </si>
  <si>
    <t>See Appendix for Geographic Region Definition.</t>
  </si>
  <si>
    <t>A. Trend attributable to Use of Services</t>
  </si>
  <si>
    <t>B. Trend attributable to Price Inflation</t>
  </si>
  <si>
    <t>C. Trend attributable to Fees and Risk</t>
  </si>
  <si>
    <t>Prescription Drug</t>
  </si>
  <si>
    <t>Year</t>
  </si>
  <si>
    <t>Reclassification</t>
  </si>
  <si>
    <t xml:space="preserve">Additionally, provide detail about any Reclassification of Services from one Benefit Category to another, such as from Inpatient to Outpatient, using the table below. </t>
  </si>
  <si>
    <t>Pre-Service Category</t>
  </si>
  <si>
    <t>Explanation</t>
  </si>
  <si>
    <t>Product Name</t>
  </si>
  <si>
    <t>Open or Closed?</t>
  </si>
  <si>
    <t>Enrollment</t>
  </si>
  <si>
    <t>Experience Period on Which Rates are Based</t>
  </si>
  <si>
    <t>Period for Which Rates are to be Effective</t>
  </si>
  <si>
    <t>Total Premium Earned During the Experience Period on Which the Rates are Based</t>
  </si>
  <si>
    <t>Total Dollar Amount of Claims Incurred During the Experience Period on Which the Rates are Based</t>
  </si>
  <si>
    <t>Comments</t>
  </si>
  <si>
    <t>For the expense period on which the rates are based, premium attributed to:</t>
  </si>
  <si>
    <t>Exclusive Provider Organization (EPO)</t>
  </si>
  <si>
    <t>SERFF Tracking Number:</t>
  </si>
  <si>
    <t xml:space="preserve">The rate filing submission for existing product rates should include: </t>
  </si>
  <si>
    <t xml:space="preserve"> 1) This form</t>
  </si>
  <si>
    <t>CA Rate Filing Spreadsheet</t>
  </si>
  <si>
    <t>CA Plain-Language Rate Filing</t>
  </si>
  <si>
    <t>Overall Medical Allowed Trend by aggregate benefit category:</t>
  </si>
  <si>
    <t>Rated groups, including those groups that are only partially Experience Rated.</t>
  </si>
  <si>
    <t>a) Geographic Regions Used</t>
  </si>
  <si>
    <t>b) Age: Including Age Rating Factors</t>
  </si>
  <si>
    <t>c) Industry or Occupation Adjustments</t>
  </si>
  <si>
    <t>d) Family Composition</t>
  </si>
  <si>
    <t>f) Covered Benefits in Addition to Basic Health Care Services</t>
  </si>
  <si>
    <t>g) Base Rate or Rates and the Factors Used to Determine the Base Rate or Rates</t>
  </si>
  <si>
    <t>h) Whether Benefits, Including Prescription Drugs, Dental and Vision are Separately Contracted</t>
  </si>
  <si>
    <t>i) Variations in Covered Benefits, Including DME, Infertility and Other Similar Benefits</t>
  </si>
  <si>
    <t>j) Cost-Sharing Variations (described with actuarial value ranges and any expected impact on rates)</t>
  </si>
  <si>
    <t>1385.03h Methodology</t>
  </si>
  <si>
    <t>"CA Rate Filing Spreadsheet" tab.  List all product names associated with each</t>
  </si>
  <si>
    <t>In column "G" of the "CA Rate Filing Spreadsheet" tab, state the period for which rates are to be effective.</t>
  </si>
  <si>
    <t>In column "H" of the "CA Rate Filing Spreadsheet" tab, state the total premium earned for the experience period on</t>
  </si>
  <si>
    <t>In column "I" of the "CA Rate Filing Spreadsheet" tab, state the total dollar amount of incurred claims for the experience</t>
  </si>
  <si>
    <t>24)</t>
  </si>
  <si>
    <t>Changes in administrative costs</t>
  </si>
  <si>
    <t>25)</t>
  </si>
  <si>
    <t>Place any needed comments here.</t>
  </si>
  <si>
    <t>2) Aggregated Additional Data Showing Year-to-Year Cost Increases</t>
  </si>
  <si>
    <t>California Plain-Language Rate Filing Description</t>
  </si>
  <si>
    <t>Use of Services</t>
  </si>
  <si>
    <t>Price Inflation</t>
  </si>
  <si>
    <t>Fees and Risk</t>
  </si>
  <si>
    <t>Trend attributable to:</t>
  </si>
  <si>
    <t>Cost as a Percentage</t>
  </si>
  <si>
    <t xml:space="preserve">For Large Group Experience-Rate, in whole or blended, and Community Rated filings, </t>
  </si>
  <si>
    <t>the plan shall submit the following:</t>
  </si>
  <si>
    <t>b) Describe methodology and assumptions (including credibility criteria) for developing Experience</t>
  </si>
  <si>
    <t>Administrative costs are the costs defined in Sections 158.150, 158.151, 158.160, and 158.161 of 45 Code of Federal Regulations</t>
  </si>
  <si>
    <t>Subtitle A, Subchapter B, in the interim final rule issued by the Department of Health and Human Services on December 1, 2010 at</t>
  </si>
  <si>
    <t>of Code of Federal Regulations listed above in this item. (Does not apply to rates for new products.)</t>
  </si>
  <si>
    <t xml:space="preserve">on each of the rates included in the filing. Changes should be shown separately for the costs defined by each of the sections </t>
  </si>
  <si>
    <t>included in the filing.</t>
  </si>
  <si>
    <t>other professional services, prescription drugs from pharmacies, laboratories other than hospital inpatient, radiology services, other (describe).</t>
  </si>
  <si>
    <t>The aggregate benefit categories are each of the following - hospital inpatient, hospital outpatient (including emergency room), physician and</t>
  </si>
  <si>
    <t>which the information is provided. Show all claims costs according to the aggregate benefit category.</t>
  </si>
  <si>
    <t>recent 12 month periods.  Also, compare the rate of change of claims costs over all of the projected and historical periods for</t>
  </si>
  <si>
    <t xml:space="preserve">Use of Services </t>
  </si>
  <si>
    <t>incurred claims data into the aggregate benefit categories listed in item 18 below.</t>
  </si>
  <si>
    <t>on number of covered lives, and in column "K" weighted based on the total of premium earned.  The weighted average</t>
  </si>
  <si>
    <t>product (per item 8, above), and weighted based on total premium earned (per item 11, above).</t>
  </si>
  <si>
    <t>A, B, J and K. Also, in the case of a resubmission, update the information under the "Rate/Rule Schedule" tab in SERFF.</t>
  </si>
  <si>
    <t>are open or closed.</t>
  </si>
  <si>
    <t>amendment to the original submission of this filing under the rate/rule form tab.  Submit a revised California Rate Filing Form,</t>
  </si>
  <si>
    <t>used in calculating premium rates in Excel.</t>
  </si>
  <si>
    <t>Large Group</t>
  </si>
  <si>
    <t>Existing Products</t>
  </si>
  <si>
    <t xml:space="preserve"> 2) CA Rate Filing Spreadsheet tab</t>
  </si>
  <si>
    <t xml:space="preserve"> 3) Actuarial certification </t>
  </si>
  <si>
    <t xml:space="preserve"> 5) CA Plain-Language Rate Filing tab</t>
  </si>
  <si>
    <t xml:space="preserve"> 6) CA Plain-Language Spreadsheet tab</t>
  </si>
  <si>
    <t>3) Benefit grid describing the benefits of the new product in a separate document.</t>
  </si>
  <si>
    <t>7) Actuarial certification.</t>
  </si>
  <si>
    <t>Total Incurred Claims</t>
  </si>
  <si>
    <t>Total Earned Premium</t>
  </si>
  <si>
    <t>Projected medical Allowed trend for large groups only</t>
  </si>
  <si>
    <t>6) Description of how the new product rates were developed in a separate document.</t>
  </si>
  <si>
    <t>Medical Allowed Trend by Aggregate Benefit Category</t>
  </si>
  <si>
    <t>1385.03b New_Product</t>
  </si>
  <si>
    <t>1385.03b Existing_Product</t>
  </si>
  <si>
    <t>5) Benefit grid describing the benefits of the plan’s existing product with the closest or the most similar benefit structure in a</t>
  </si>
  <si>
    <t xml:space="preserve">        separate document.</t>
  </si>
  <si>
    <t>(including emergency services), physician and other professional services, laboratory services, radiology services, and other benefits,</t>
  </si>
  <si>
    <t>compared to the prior year, associated with the submitted rate filing, and quantify the impact of each change on each of the rate</t>
  </si>
  <si>
    <t>of Medicare:</t>
  </si>
  <si>
    <t>4) Provide the amount of Medical Allowed Trend attributable to the Use of Services, Price Inflation, and/or Fees and Risk</t>
  </si>
  <si>
    <t>Overall</t>
  </si>
  <si>
    <t>k) Other Factors that Affect the Community Rating or/and Adjustments for the Experience Rating</t>
  </si>
  <si>
    <t xml:space="preserve">1) For Large Group filings that are Experience Rated, either in whole or blended, </t>
  </si>
  <si>
    <t>8)</t>
  </si>
  <si>
    <t>2) Spreadsheet with rate information responsive to Question 6 below.</t>
  </si>
  <si>
    <t>7)</t>
  </si>
  <si>
    <t>1) Overall Medical Allowed Trend by Aggregate Benefit Category and Fees by Geographic Region</t>
  </si>
  <si>
    <t>projected trend for each aggregate benefit category by the amount of historical experience medical costs attributable to that category.</t>
  </si>
  <si>
    <t>Use the same benefit categories in item 18, quantify the sources of trend</t>
  </si>
  <si>
    <t>Member Months</t>
  </si>
  <si>
    <t>Allowed PMPM</t>
  </si>
  <si>
    <t>Paid PMPM</t>
  </si>
  <si>
    <t>Earned Premium</t>
  </si>
  <si>
    <t>Members</t>
  </si>
  <si>
    <t>Incurred Loss Ratio</t>
  </si>
  <si>
    <t>Not-for-profit</t>
  </si>
  <si>
    <t>Actuarial Certification Provided via "Supporting Documentation" tab in SERFF</t>
  </si>
  <si>
    <t>Required</t>
  </si>
  <si>
    <t xml:space="preserve">Segment Type  </t>
  </si>
  <si>
    <t xml:space="preserve">Whether the products are open or closed  </t>
  </si>
  <si>
    <t>segment mix, product mix, any induced utilization/selection and any large claim activity.</t>
  </si>
  <si>
    <t xml:space="preserve">    Experience data on which the trends are calculated should be normalized to remove impact of shift in age/gender, </t>
  </si>
  <si>
    <t>Service Category/ Year-over-Year Allowed Cost PMPM increase %</t>
  </si>
  <si>
    <t>1) In a separate document, describe any changes in factors, assumptions or methodology</t>
  </si>
  <si>
    <t>2) Rating Manual</t>
  </si>
  <si>
    <t>3) Rate Development</t>
  </si>
  <si>
    <t>4) Any rates or factors used not limited to the following items:</t>
  </si>
  <si>
    <t xml:space="preserve">              Statewide</t>
  </si>
  <si>
    <t>4) Spreadsheet with rate information for the plan’s existing product with the closest  or the most similar benefit structure.</t>
  </si>
  <si>
    <t xml:space="preserve"> 4) Spreadsheet with rate information responsive to Questions 10 &amp; 15, below</t>
  </si>
  <si>
    <t>In column "F" of the "CA Rate Filing Spreadsheet" tab, state the experience period on which the rates are based.</t>
  </si>
  <si>
    <t>a revised spreadsheet responsive to Question 10, and a revised California Rate Filing Spreadsheet, completing columns</t>
  </si>
  <si>
    <t>75 Federal Register 74924-74926. Using those definitions, in a separate document, describe the administrative costs for the</t>
  </si>
  <si>
    <t>c) Provide rate development formulas, underlying rate/adjustment factors, including credibility factors,</t>
  </si>
  <si>
    <t>In those instances in which there is a revision to the rates requested after initial submission, the revision should be submitted as an</t>
  </si>
  <si>
    <t>California Plain-Language Spreadsheet</t>
  </si>
  <si>
    <t>All Open</t>
  </si>
  <si>
    <t>CA Plain-Language Spreadsheet</t>
  </si>
  <si>
    <t>1385.03g Rating Factors</t>
  </si>
  <si>
    <t>PMPM - Per Member Per Month</t>
  </si>
  <si>
    <t>PTMPY - Per Thousand Members Per Year</t>
  </si>
  <si>
    <t>Utilization Per Thousand Members Per Year</t>
  </si>
  <si>
    <t>Unit Cost Per Member Per Month</t>
  </si>
  <si>
    <t>In column "E" of the "CA Rate Filing Spreadsheet" tab, state the number of member months for the</t>
  </si>
  <si>
    <t xml:space="preserve">the period covered by the proposed rate, the historical incurred claims cost per member for the most recent 12 months of </t>
  </si>
  <si>
    <t>Changes in member cost-sharing and benefits exempted from cost-sharing compared to prior year</t>
  </si>
  <si>
    <t>In a separate document, describe any changes in member cost-sharing, compared to the prior year, associated with the submitted</t>
  </si>
  <si>
    <t>Changes in member benefits compared to the prior year</t>
  </si>
  <si>
    <t>In a separate document, describe any changes in member benefits, including but not limited to hospital inpatient, hospital outpatient</t>
  </si>
  <si>
    <t>In column "D" of the "CA Rate Filing Spreadsheet" tab, state the number of members,</t>
  </si>
  <si>
    <t>e) Member Cost Sharing</t>
  </si>
  <si>
    <t>Review Category: Initial or Resubmission</t>
  </si>
  <si>
    <t>9)</t>
  </si>
  <si>
    <t>Review Category:  Initial Filing of New Product or Resubmission</t>
  </si>
  <si>
    <t>Review Category:  Initial Filing of Existing Product or Re-submission</t>
  </si>
  <si>
    <t xml:space="preserve">    Member Months</t>
  </si>
  <si>
    <t>Resubmission</t>
  </si>
  <si>
    <t>Review Category:  Filing of New Product, Existing Product or Both</t>
  </si>
  <si>
    <t>Both</t>
  </si>
  <si>
    <t>rate filing, including both the absolute amount of the change, and the percentage change, and quantify the impact of each change</t>
  </si>
  <si>
    <t>on each of the rates included the filing.  Also, describe any changes in benefits exempted from cost-sharing, as well as any</t>
  </si>
  <si>
    <t>newly-imposed cost-sharing.</t>
  </si>
  <si>
    <t>California Rate Filing - Historical &amp; Projected Experience</t>
  </si>
  <si>
    <t>Experience</t>
  </si>
  <si>
    <t>Historical and Projected Premiums, Medical Claim Costs, Member Months information.</t>
  </si>
  <si>
    <t>California Rate Filing Checklist</t>
  </si>
  <si>
    <t>Filename</t>
  </si>
  <si>
    <t>Tab name/location</t>
  </si>
  <si>
    <t>Rating Manual</t>
  </si>
  <si>
    <t>Area</t>
  </si>
  <si>
    <t>County Name</t>
  </si>
  <si>
    <t>Alameda</t>
  </si>
  <si>
    <t>Contra Costa</t>
  </si>
  <si>
    <t>Marin</t>
  </si>
  <si>
    <t>Napa</t>
  </si>
  <si>
    <t>San Francisco</t>
  </si>
  <si>
    <t>San Mateo</t>
  </si>
  <si>
    <t>Santa Clara</t>
  </si>
  <si>
    <t>Solano</t>
  </si>
  <si>
    <t>Sonoma</t>
  </si>
  <si>
    <t>Alpine</t>
  </si>
  <si>
    <t>Amador</t>
  </si>
  <si>
    <t>Butte</t>
  </si>
  <si>
    <t>Calaveras</t>
  </si>
  <si>
    <t>Colusa</t>
  </si>
  <si>
    <t>Del Norte</t>
  </si>
  <si>
    <t>El Dorado</t>
  </si>
  <si>
    <t>Glenn</t>
  </si>
  <si>
    <t>Humboldt</t>
  </si>
  <si>
    <t>Lake</t>
  </si>
  <si>
    <t>Lassen</t>
  </si>
  <si>
    <t>Mendocino</t>
  </si>
  <si>
    <t>Modoc</t>
  </si>
  <si>
    <t>Nevada</t>
  </si>
  <si>
    <t>Placer</t>
  </si>
  <si>
    <t>Plumas</t>
  </si>
  <si>
    <t>Sacramento</t>
  </si>
  <si>
    <t>Shasta</t>
  </si>
  <si>
    <t>Sierra</t>
  </si>
  <si>
    <t>Siskiyou</t>
  </si>
  <si>
    <t>Sutter</t>
  </si>
  <si>
    <t>Tehama</t>
  </si>
  <si>
    <t>Trinity</t>
  </si>
  <si>
    <t>Tuolumne</t>
  </si>
  <si>
    <t>Yolo</t>
  </si>
  <si>
    <t>Yuba</t>
  </si>
  <si>
    <t>Monterey</t>
  </si>
  <si>
    <t>San Benito</t>
  </si>
  <si>
    <t>San Luis Obispo</t>
  </si>
  <si>
    <t>Santa Barbara</t>
  </si>
  <si>
    <t>Santa Cruz</t>
  </si>
  <si>
    <t>Ventura</t>
  </si>
  <si>
    <t>Fresno</t>
  </si>
  <si>
    <t>Kern</t>
  </si>
  <si>
    <t>Kings</t>
  </si>
  <si>
    <t>Madera</t>
  </si>
  <si>
    <t>Mariposa</t>
  </si>
  <si>
    <t>Merced</t>
  </si>
  <si>
    <t>San Joaquin</t>
  </si>
  <si>
    <t>Stanislaus</t>
  </si>
  <si>
    <t>Tulare</t>
  </si>
  <si>
    <t>Imperial</t>
  </si>
  <si>
    <t>Inyo</t>
  </si>
  <si>
    <t>Mono</t>
  </si>
  <si>
    <t>Riverside</t>
  </si>
  <si>
    <t>San Bernardino</t>
  </si>
  <si>
    <t>Los Angeles</t>
  </si>
  <si>
    <t>Orange</t>
  </si>
  <si>
    <t>San Diego</t>
  </si>
  <si>
    <t>California Rate Filing - Appendix for Geographic Region Definition</t>
  </si>
  <si>
    <t>California Rate Filing Spreadsheet - Methodology</t>
  </si>
  <si>
    <t>Checklist</t>
  </si>
  <si>
    <t>Appendix</t>
  </si>
  <si>
    <t>Geographic Region description</t>
  </si>
  <si>
    <t>The location of the requested information (example: file name, page #, etc.)</t>
  </si>
  <si>
    <t>Rating</t>
  </si>
  <si>
    <t>Rate Development</t>
  </si>
  <si>
    <t>1a)</t>
  </si>
  <si>
    <t>1b)</t>
  </si>
  <si>
    <t>Item #</t>
  </si>
  <si>
    <t>compared to prior year</t>
  </si>
  <si>
    <t>Changes in member cost-sharing and benefits exempted from cost-sharing</t>
  </si>
  <si>
    <t>Any rates or factors used; including but not limited to items listed in 1385.03g.</t>
  </si>
  <si>
    <t>Describe methodology and assumptions (including credibility criteria) for developing</t>
  </si>
  <si>
    <t>Experience Rated groups, including those groups that are only partially Experience</t>
  </si>
  <si>
    <t>Rated.</t>
  </si>
  <si>
    <t>Item Description (tab items that should be submit as separate documents)</t>
  </si>
  <si>
    <t>Month Rate</t>
  </si>
  <si>
    <t>Number of</t>
  </si>
  <si>
    <t>Percent of</t>
  </si>
  <si>
    <t>Average</t>
  </si>
  <si>
    <t xml:space="preserve">Weighted </t>
  </si>
  <si>
    <t>Product</t>
  </si>
  <si>
    <t>Renewing</t>
  </si>
  <si>
    <t>Enrollees/</t>
  </si>
  <si>
    <t>Premium</t>
  </si>
  <si>
    <t>Type</t>
  </si>
  <si>
    <t>Effective</t>
  </si>
  <si>
    <t>Groups'</t>
  </si>
  <si>
    <t>Groups</t>
  </si>
  <si>
    <t>Covered</t>
  </si>
  <si>
    <t>PMPM</t>
  </si>
  <si>
    <t>Rate</t>
  </si>
  <si>
    <t>Lives</t>
  </si>
  <si>
    <t>After</t>
  </si>
  <si>
    <t>Change</t>
  </si>
  <si>
    <t>Affected</t>
  </si>
  <si>
    <t>Offered</t>
  </si>
  <si>
    <t>Renewal</t>
  </si>
  <si>
    <t>by Rate</t>
  </si>
  <si>
    <t>During</t>
  </si>
  <si>
    <t>Month</t>
  </si>
  <si>
    <t>Without A</t>
  </si>
  <si>
    <t>January</t>
  </si>
  <si>
    <t>HMO</t>
  </si>
  <si>
    <t>PPO</t>
  </si>
  <si>
    <t>March</t>
  </si>
  <si>
    <t>EPO</t>
  </si>
  <si>
    <t>April</t>
  </si>
  <si>
    <t>POS</t>
  </si>
  <si>
    <t>May</t>
  </si>
  <si>
    <t>HDHP</t>
  </si>
  <si>
    <t>July</t>
  </si>
  <si>
    <t>August</t>
  </si>
  <si>
    <t>September</t>
  </si>
  <si>
    <t>October</t>
  </si>
  <si>
    <t>November</t>
  </si>
  <si>
    <t>December</t>
  </si>
  <si>
    <t>Method</t>
  </si>
  <si>
    <t>100% Community</t>
  </si>
  <si>
    <t>Blended</t>
  </si>
  <si>
    <t>I. Summary of Number and Percentage of Rate Changes in Rating Period by Effective Month</t>
  </si>
  <si>
    <t>II. Summary of Number and Percentage of Rate Changes in Rating Period by Product Type</t>
  </si>
  <si>
    <t>III. Summary of Number and Percentage of Rate Changes in Rating Period by Rating Method</t>
  </si>
  <si>
    <t>California Rate Filing - Average Rate Change</t>
  </si>
  <si>
    <t>February</t>
  </si>
  <si>
    <t>June</t>
  </si>
  <si>
    <t>100% Experience</t>
  </si>
  <si>
    <t>the experience period on which the rates were based, and the historical incurred claims cost per member for the prior two most</t>
  </si>
  <si>
    <t>Rating Method: 100% Community, Blended or 100% Experience</t>
  </si>
  <si>
    <t>Blended or 100% Experience</t>
  </si>
  <si>
    <t>Service Category/Price Paid by Medicare Program</t>
  </si>
  <si>
    <t>Incurred Month</t>
  </si>
  <si>
    <t>1c)</t>
  </si>
  <si>
    <t>the Plan shall:</t>
  </si>
  <si>
    <t>a) Submit the methodology for modifying the rate based on experience</t>
  </si>
  <si>
    <t>Submit the methodology for modifying the rate based on experience</t>
  </si>
  <si>
    <t>Provide rate development formulas, underlying rate/adjustment factors, including</t>
  </si>
  <si>
    <t>credibility factors, used in calculating premium rates in Excel.</t>
  </si>
  <si>
    <t>Please Note: Fields shaded in blue will update automatically, there is no need to interact with these cells.</t>
  </si>
  <si>
    <t>IV. Key Drivers of Overall Average Rate Change.</t>
  </si>
  <si>
    <t>(e.g. COVID-19 pandemic, new block buster drugs, natural disasters, etc.)</t>
  </si>
  <si>
    <t>Ann. Change</t>
  </si>
  <si>
    <t>Driver 1</t>
  </si>
  <si>
    <t>Driver 2</t>
  </si>
  <si>
    <t>Driver 3</t>
  </si>
  <si>
    <t>COVID-19</t>
  </si>
  <si>
    <t>Description (specify)</t>
  </si>
  <si>
    <t>HMO – Health Maintenance Organization PPO – Preferred Provider Organization</t>
  </si>
  <si>
    <t>EPO – Exclusive Provider Organization POS – Point-of-Service</t>
  </si>
  <si>
    <t>HDHP – High Deductible Health Plan with or without Savings Options (HRA, HSA)</t>
  </si>
  <si>
    <t>Provide a detailed breakdown of the Overall Rate Change.</t>
  </si>
  <si>
    <t>List separately the impact of any extraordinary events</t>
  </si>
  <si>
    <t>Overall Rate Change</t>
  </si>
  <si>
    <t>Driver</t>
  </si>
  <si>
    <t>Medical - Incurred Paid Claims</t>
  </si>
  <si>
    <t>Medical - IBNP</t>
  </si>
  <si>
    <t>Rx - Incurred Paid Claims</t>
  </si>
  <si>
    <t>Rx - IBNP</t>
  </si>
  <si>
    <t>Capitation</t>
  </si>
  <si>
    <t>Medical - Incurred Claims</t>
  </si>
  <si>
    <t>Rx - Incurred Claims</t>
  </si>
  <si>
    <t>Large Group Rate Review</t>
  </si>
  <si>
    <t>For Large Group Health Plan</t>
  </si>
  <si>
    <t xml:space="preserve">                       Statewide</t>
  </si>
  <si>
    <t>H&amp;S Code 1385.03 (e) - Amount Spent PMPM</t>
  </si>
  <si>
    <r>
      <t xml:space="preserve"> </t>
    </r>
    <r>
      <rPr>
        <b/>
        <u/>
        <sz val="12"/>
        <rFont val="Arial"/>
        <family val="2"/>
      </rPr>
      <t xml:space="preserve">California Product Rate Filing Form </t>
    </r>
  </si>
  <si>
    <t>Dollar Cost:</t>
  </si>
  <si>
    <t>New_Product</t>
  </si>
  <si>
    <t>Existing_Product</t>
  </si>
  <si>
    <t>H&amp;S Code 1385.03 (b) &amp; CIC 10181.3 (b) - Existing Product Information</t>
  </si>
  <si>
    <t>H&amp;S Code 1385.03 (d) &amp; CIC 10181.3 (d) - Trend attributable to the Use of Services, Price Inflation and Fees</t>
  </si>
  <si>
    <t>Geo_Region</t>
  </si>
  <si>
    <t>Price_Inflation</t>
  </si>
  <si>
    <t>Amt_Spent_Util</t>
  </si>
  <si>
    <t>Avg Rate Changes</t>
  </si>
  <si>
    <t>H&amp;S Code 1385.03 (f) &amp; CIC 10181.3 (e) - Rate Changes in Rating Period by Effective Month, by Product Type, and by Rating Method</t>
  </si>
  <si>
    <t>H&amp;S Code 1385.07 (d) &amp; CIC 10181.7 (d)</t>
  </si>
  <si>
    <t>H&amp;S Code 1385.03 (c) &amp; CIC 10181.3 (c) - Geo_Region Trend - Health Plan (HP) or Insurer overall annual Medical Trend</t>
  </si>
  <si>
    <t>H&amp;S Code 1385.03 (b) &amp; CIC 10181.3 (b) - Information for New Product only</t>
  </si>
  <si>
    <t>California Department of Managed Health Care/California Department of Insurance</t>
  </si>
  <si>
    <t xml:space="preserve"> 7) Geo_Region tab</t>
  </si>
  <si>
    <t xml:space="preserve"> 8) Price_Inflation tab</t>
  </si>
  <si>
    <t>10) Rating Factors tab and Methodology tab</t>
  </si>
  <si>
    <t>From</t>
  </si>
  <si>
    <t>To</t>
  </si>
  <si>
    <t>1) Actual Costs by Aggregate Benefit Category for experience period in PMPM:</t>
  </si>
  <si>
    <t>2) Overall annual medical assumptions for all benefits</t>
  </si>
  <si>
    <t>3) Amount of Projected Medical Allowed Trend, by Aggregate Benefit Category, Attributable to Use of Services, Price Inflation, Fees and Risk</t>
  </si>
  <si>
    <t xml:space="preserve">4) Other Information </t>
  </si>
  <si>
    <t>1.</t>
  </si>
  <si>
    <t>2.</t>
  </si>
  <si>
    <t>3.</t>
  </si>
  <si>
    <t>4.</t>
  </si>
  <si>
    <t>5.</t>
  </si>
  <si>
    <t>6.</t>
  </si>
  <si>
    <t>7.</t>
  </si>
  <si>
    <t>8.</t>
  </si>
  <si>
    <t>9.</t>
  </si>
  <si>
    <t>10.</t>
  </si>
  <si>
    <t>11.</t>
  </si>
  <si>
    <t>12.</t>
  </si>
  <si>
    <t>13.</t>
  </si>
  <si>
    <t>Average Rate Change (weighted average based on number of members)</t>
  </si>
  <si>
    <t>Average Rate Change (weighted average based on premium)</t>
  </si>
  <si>
    <t>12 Month Rating Period</t>
  </si>
  <si>
    <t>May Include some Projection Months</t>
  </si>
  <si>
    <t>Three Years Prior to Rating Period</t>
  </si>
  <si>
    <t>Two Years Prior to Rating Period</t>
  </si>
  <si>
    <t>Provide the Amount Spent PMPM</t>
  </si>
  <si>
    <t>Provide the Utilization PTMPY</t>
  </si>
  <si>
    <t>Most Recent Available Month of Claims Experience Data (Populates Experience Tab)</t>
  </si>
  <si>
    <t>In a separate spreadsheet, for each product included in the filing, show the annual premium rates for</t>
  </si>
  <si>
    <t>High Deductible Health Plan (HDHP)</t>
  </si>
  <si>
    <t>Rating Factors and Methodology tabs. (Justify in Comment Section Below if Unable to File)</t>
  </si>
  <si>
    <t>Medical Costs Prior to Rate Change</t>
  </si>
  <si>
    <t>Medical Costs After Rate Change</t>
  </si>
  <si>
    <t>Administrative Costs Prior to Rate Change</t>
  </si>
  <si>
    <t>Administrative Costs After Rate Change</t>
  </si>
  <si>
    <t>Profit/Margin Projected Prior to Rate Change</t>
  </si>
  <si>
    <t>Profit/Margin Projected After Rate Change</t>
  </si>
  <si>
    <t xml:space="preserve"> 9) Amt_spent_util tab if a HP is unable to file the information of Geo_Region, Price_Inflation,</t>
  </si>
  <si>
    <t>Year Immediately Prior to Rating Period</t>
  </si>
  <si>
    <t>the Most Common plan(s) by expected enrollment during rating period.</t>
  </si>
  <si>
    <t xml:space="preserve">In column "J" of the "CA Rate Filing Spreadsheet" tab, state the average rate change initially requested, weighted based </t>
  </si>
  <si>
    <t>of the proposed rate changes included in the filing, weighting the changes by the number of covered lives for each</t>
  </si>
  <si>
    <t>Average rate change</t>
  </si>
  <si>
    <t>The average rate change is a weighted average, calculated as in item 13, above.</t>
  </si>
  <si>
    <t>Effective Date of the Rate Change (the earliest year)</t>
  </si>
  <si>
    <t>The earliest anticipated date that the proposed rate change, or new product rate, will take effect for the subscriber.</t>
  </si>
  <si>
    <t>"Overall" means that the weighted average of trend factors used to determine rate changes included in the filing, weighting the</t>
  </si>
  <si>
    <t xml:space="preserve">In a separate document, for each proposed rate change, provide the projected annualized incurred claims cost per member for </t>
  </si>
  <si>
    <t>(Every Range Must be 12 Months of Data if Available)</t>
  </si>
  <si>
    <t>If a HP is unable to file the information of Geo_Region, Price_Inflation, Rating Factors and Methodology tabs, it will need to file the Amt_spent_util tab. (Justify in Comment Section Below if Unable to File)</t>
  </si>
  <si>
    <t>Annual Rate (annual premium rates for the Most Common Plan(s) during rating period)</t>
  </si>
  <si>
    <t>After Rate Change</t>
  </si>
  <si>
    <t>Prior to Rate Change</t>
  </si>
  <si>
    <t>Number of members affected by each product type was provided in item 8, above, and need not be repeated.</t>
  </si>
  <si>
    <t xml:space="preserve">                                      New Service   </t>
  </si>
  <si>
    <t>Describe any changes in factors, assumptions or methodology</t>
  </si>
  <si>
    <t>administrative costs, compared to the prior year, associated with the submitted rate filing, and quantify the impact of each change</t>
  </si>
  <si>
    <t>For policies subject to Section 1385.03 and 1385.046, the Health and Safety Code, and Section 10181.31 of the Insurance Code</t>
  </si>
  <si>
    <t>Enrollee Months in each product type</t>
  </si>
  <si>
    <t>Enrollee Months in Each Policy Form (Product Type)</t>
  </si>
  <si>
    <t>Policy Form (Product Type) and Average Rate Increase</t>
  </si>
  <si>
    <t>Plan Contract (Product Type) and Marketing Name (Product Name)</t>
  </si>
  <si>
    <t>Number of Contract Forms (Product Types) Covered by this Filing</t>
  </si>
  <si>
    <t>List all the plan contract form numbers (product types) covered by this filing, and all product names associated with each</t>
  </si>
  <si>
    <t>contract form number (product type), in the spreadsheet submitted in response to Question 6.</t>
  </si>
  <si>
    <t>Health Plan or Insurer Contract Form Numbers (Product Types) Covered by this Filing</t>
  </si>
  <si>
    <t>List all the plan contract form numbers (product types) covered by this filing in column "A" of the</t>
  </si>
  <si>
    <t>Health Plan or Insurer contract form (product type) in column "B" of the "CA Rate Filing Spreadsheet" tab</t>
  </si>
  <si>
    <t>List each open or closed product by policy form (product type) number.</t>
  </si>
  <si>
    <t>For each policy form (product type) number, indicate in column "C" of the "CA Rate Filing Spreadsheet" tab  whether the products</t>
  </si>
  <si>
    <t>If all policy forms (product types) listed are open, indicate "All Open"</t>
  </si>
  <si>
    <t xml:space="preserve">If all policy forms (product types) listed are closed, indicate "All Closed" </t>
  </si>
  <si>
    <t>If only some policy forms (product types) listed are closed, indicate "Some are Closed"</t>
  </si>
  <si>
    <t>For each policy form (product type):</t>
  </si>
  <si>
    <t>For each plan contract form (product type):</t>
  </si>
  <si>
    <t>plan contract forms (product types) included in this filing for the year prior to the requested rate increase, then also describe any changes in</t>
  </si>
  <si>
    <t>Policy Form Number
(Product Type)</t>
  </si>
  <si>
    <t>Plan Contract Form Numbers 
(Product Type)</t>
  </si>
  <si>
    <t>Marketing Names 
(Product Name)</t>
  </si>
  <si>
    <t>3a) In lieu of the benefit grid, HP or Insurer can submit a screenshot of the Minimum Value.</t>
  </si>
  <si>
    <t>11) HP or Insurer has to provide the premium rate manual</t>
  </si>
  <si>
    <t xml:space="preserve">12) HP or Insurer has to provide any changes of methodology from the prior filing  </t>
  </si>
  <si>
    <t>If helpful to understanding the basis for the filed rate changes, the Health Plan or Insurer may, but is not required to, disaggregate</t>
  </si>
  <si>
    <t xml:space="preserve">The HP or Insurer must provide the plan’s overall annual Medical Allowed Trend by Benefit Category and Geographic Region. Aggregate additional data in major Geographic Regions of the state. </t>
  </si>
  <si>
    <t>The HP or Insurer must provide aggregated additional data that demonstrates or reasonably estimates year-to-year cost increases per member in specific Benefit Categories by Geographic Region.</t>
  </si>
  <si>
    <t>3) Price Paid as PMPM by HP or Insurer vs. Price Paid as PMPM by Medicare Program (Provide data for the most recently completed calendar year)</t>
  </si>
  <si>
    <t xml:space="preserve">The HP or Insurer must provide information by Benefit Category that demonstrates the Price Paid by the HP compared to the Price Paid by the Medicare Program for the same services.  </t>
  </si>
  <si>
    <t>Service Category/Price Paid by HP or Insurer</t>
  </si>
  <si>
    <t>For Large Group filings that are Experience Rated, either in whole or blended, the HP or Insurer must: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</si>
</sst>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0_);\(0.00\)"/>
    <numFmt numFmtId="167" formatCode="_(* #,##0_);_(* \(#,##0\);_(* &quot;-&quot;??_);_(@_)"/>
    <numFmt numFmtId="168" formatCode="&quot;$&quot;#,##0"/>
    <numFmt numFmtId="169" formatCode="[$-409]mmm\-yy;@"/>
    <numFmt numFmtId="170" formatCode="mm/yyyy"/>
  </numFmts>
  <fonts count="18" x14ac:knownFonts="1">
    <font>
      <sz val="12"/>
      <color theme="1"/>
      <name val="Arial"/>
      <family val="2"/>
    </font>
    <font>
      <sz val="11"/>
      <color theme="1"/>
      <name val="Calibri"/>
      <family val="2"/>
      <scheme val="minor"/>
    </font>
    <font>
      <sz val="11"/>
      <color theme="1"/>
      <name val="Calibri"/>
      <family val="2"/>
      <scheme val="minor"/>
    </font>
    <font>
      <sz val="12"/>
      <color theme="1"/>
      <name val="Arial"/>
      <family val="2"/>
    </font>
    <font>
      <sz val="11"/>
      <color theme="1"/>
      <name val="Calibri"/>
      <family val="2"/>
      <scheme val="minor"/>
    </font>
    <font>
      <b/>
      <sz val="12"/>
      <name val="Arial"/>
      <family val="2"/>
    </font>
    <font>
      <sz val="10"/>
      <name val="Arial"/>
      <family val="2"/>
    </font>
    <font>
      <sz val="12"/>
      <name val="Arial"/>
      <family val="2"/>
    </font>
    <font>
      <sz val="12"/>
      <color rgb="FF000000"/>
      <name val="Arial"/>
      <family val="2"/>
    </font>
    <font>
      <b/>
      <i/>
      <sz val="12"/>
      <name val="Arial"/>
      <family val="2"/>
    </font>
    <font>
      <u/>
      <sz val="12"/>
      <color theme="10"/>
      <name val="Arial"/>
      <family val="2"/>
    </font>
    <font>
      <b/>
      <sz val="10"/>
      <name val="Arial"/>
      <family val="2"/>
    </font>
    <font>
      <u/>
      <sz val="12"/>
      <name val="Arial"/>
      <family val="2"/>
    </font>
    <font>
      <b/>
      <u/>
      <sz val="12"/>
      <name val="Arial"/>
      <family val="2"/>
    </font>
    <font>
      <sz val="12"/>
      <name val="Calibri"/>
      <family val="2"/>
      <scheme val="minor"/>
    </font>
    <font>
      <i/>
      <sz val="12"/>
      <name val="Arial"/>
      <family val="2"/>
    </font>
    <font>
      <i/>
      <sz val="12"/>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23"/>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theme="1"/>
      </left>
      <right/>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theme="0"/>
      </right>
      <top style="medium">
        <color indexed="64"/>
      </top>
      <bottom style="thin">
        <color indexed="64"/>
      </bottom>
      <diagonal/>
    </border>
    <border>
      <left style="thin">
        <color indexed="64"/>
      </left>
      <right/>
      <top/>
      <bottom/>
      <diagonal/>
    </border>
    <border>
      <left style="thin">
        <color auto="1"/>
      </left>
      <right/>
      <top/>
      <bottom style="thin">
        <color auto="1"/>
      </bottom>
      <diagonal/>
    </border>
    <border>
      <left style="thin">
        <color theme="0"/>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1"/>
      </left>
      <right style="thin">
        <color theme="0"/>
      </right>
      <top style="thin">
        <color theme="1"/>
      </top>
      <bottom style="thin">
        <color theme="1"/>
      </bottom>
      <diagonal/>
    </border>
    <border>
      <left/>
      <right style="thin">
        <color theme="0"/>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theme="1"/>
      </bottom>
      <diagonal/>
    </border>
    <border>
      <left style="medium">
        <color theme="1"/>
      </left>
      <right style="thin">
        <color theme="0"/>
      </right>
      <top style="medium">
        <color theme="1"/>
      </top>
      <bottom style="thin">
        <color indexed="64"/>
      </bottom>
      <diagonal/>
    </border>
    <border>
      <left style="thin">
        <color theme="0"/>
      </left>
      <right style="thin">
        <color theme="0"/>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style="thin">
        <color theme="0"/>
      </left>
      <right style="medium">
        <color theme="1"/>
      </right>
      <top style="medium">
        <color theme="1"/>
      </top>
      <bottom style="thin">
        <color indexed="64"/>
      </bottom>
      <diagonal/>
    </border>
    <border>
      <left/>
      <right style="thin">
        <color theme="0"/>
      </right>
      <top style="medium">
        <color theme="1"/>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3">
    <xf numFmtId="0" fontId="0" fillId="0" borderId="0"/>
    <xf numFmtId="0" fontId="4" fillId="0" borderId="0"/>
    <xf numFmtId="0" fontId="6" fillId="0" borderId="0"/>
    <xf numFmtId="9" fontId="3" fillId="0" borderId="0" applyFont="0" applyFill="0" applyBorder="0" applyAlignment="0" applyProtection="0"/>
    <xf numFmtId="0" fontId="10" fillId="0" borderId="0" applyNumberFormat="0" applyFill="0" applyBorder="0" applyAlignment="0" applyProtection="0"/>
    <xf numFmtId="0" fontId="6" fillId="0" borderId="0"/>
    <xf numFmtId="9"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2" fillId="0" borderId="0"/>
    <xf numFmtId="43" fontId="3" fillId="0" borderId="0" applyFont="0" applyFill="0" applyBorder="0" applyAlignment="0" applyProtection="0"/>
    <xf numFmtId="0" fontId="1" fillId="0" borderId="0"/>
    <xf numFmtId="9" fontId="1" fillId="0" borderId="0" applyFont="0" applyFill="0" applyBorder="0" applyAlignment="0" applyProtection="0"/>
  </cellStyleXfs>
  <cellXfs count="340">
    <xf numFmtId="0" fontId="0" fillId="0" borderId="0" xfId="0"/>
    <xf numFmtId="0" fontId="5" fillId="0" borderId="0" xfId="1" applyFont="1" applyAlignment="1" applyProtection="1"/>
    <xf numFmtId="0" fontId="5" fillId="0" borderId="1" xfId="2" applyFont="1" applyBorder="1" applyAlignment="1" applyProtection="1">
      <alignment vertical="center"/>
    </xf>
    <xf numFmtId="0" fontId="7" fillId="3" borderId="20" xfId="2" applyFont="1" applyFill="1" applyBorder="1" applyProtection="1"/>
    <xf numFmtId="0" fontId="7" fillId="3" borderId="22" xfId="2" applyFont="1" applyFill="1" applyBorder="1" applyProtection="1"/>
    <xf numFmtId="0" fontId="7" fillId="3" borderId="23" xfId="2" applyFont="1" applyFill="1" applyBorder="1" applyAlignment="1" applyProtection="1">
      <alignment horizontal="center"/>
      <protection locked="0"/>
    </xf>
    <xf numFmtId="0" fontId="5" fillId="0" borderId="1" xfId="2" quotePrefix="1" applyFont="1" applyBorder="1" applyAlignment="1" applyProtection="1">
      <alignment horizontal="left" vertical="center"/>
    </xf>
    <xf numFmtId="49" fontId="5" fillId="0" borderId="4" xfId="2" applyNumberFormat="1" applyFont="1" applyBorder="1" applyAlignment="1" applyProtection="1">
      <alignment horizontal="right" vertical="center"/>
      <protection locked="0"/>
    </xf>
    <xf numFmtId="49" fontId="7" fillId="0" borderId="1" xfId="2" applyNumberFormat="1" applyFont="1" applyBorder="1" applyAlignment="1" applyProtection="1">
      <alignment horizontal="right" vertical="center"/>
      <protection locked="0"/>
    </xf>
    <xf numFmtId="0" fontId="7" fillId="0" borderId="1" xfId="2" applyFont="1" applyBorder="1" applyAlignment="1" applyProtection="1">
      <alignment horizontal="right" vertical="center"/>
      <protection locked="0"/>
    </xf>
    <xf numFmtId="49" fontId="7" fillId="0" borderId="1" xfId="2" applyNumberFormat="1" applyFont="1" applyFill="1" applyBorder="1" applyAlignment="1" applyProtection="1">
      <alignment horizontal="right" vertical="center"/>
      <protection locked="0"/>
    </xf>
    <xf numFmtId="49" fontId="12" fillId="0" borderId="1" xfId="4" applyNumberFormat="1" applyFont="1" applyBorder="1" applyAlignment="1" applyProtection="1">
      <alignment horizontal="right" vertical="center"/>
      <protection locked="0"/>
    </xf>
    <xf numFmtId="164" fontId="7" fillId="0" borderId="19" xfId="2" applyNumberFormat="1" applyFont="1" applyBorder="1" applyAlignment="1" applyProtection="1">
      <alignment horizontal="right" vertical="center"/>
      <protection locked="0"/>
    </xf>
    <xf numFmtId="164" fontId="7" fillId="0" borderId="9" xfId="2" applyNumberFormat="1" applyFont="1" applyBorder="1" applyAlignment="1" applyProtection="1">
      <alignment horizontal="right" vertical="center"/>
      <protection locked="0"/>
    </xf>
    <xf numFmtId="164" fontId="7" fillId="0" borderId="8" xfId="2" applyNumberFormat="1" applyFont="1" applyBorder="1" applyAlignment="1" applyProtection="1">
      <alignment horizontal="right" vertical="center"/>
      <protection locked="0"/>
    </xf>
    <xf numFmtId="164" fontId="7" fillId="0" borderId="14" xfId="2" applyNumberFormat="1" applyFont="1" applyBorder="1" applyAlignment="1" applyProtection="1">
      <alignment horizontal="right" vertical="center"/>
      <protection locked="0"/>
    </xf>
    <xf numFmtId="49" fontId="7" fillId="0" borderId="0" xfId="2" applyNumberFormat="1" applyFont="1" applyBorder="1" applyAlignment="1" applyProtection="1">
      <alignment horizontal="right" vertical="center"/>
      <protection locked="0"/>
    </xf>
    <xf numFmtId="164" fontId="7" fillId="0" borderId="4" xfId="2" applyNumberFormat="1" applyFont="1" applyFill="1" applyBorder="1" applyAlignment="1" applyProtection="1">
      <alignment horizontal="right" vertical="center"/>
      <protection locked="0"/>
    </xf>
    <xf numFmtId="0" fontId="5"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0" xfId="1" applyFont="1" applyProtection="1">
      <protection locked="0"/>
    </xf>
    <xf numFmtId="0" fontId="7" fillId="0" borderId="0" xfId="1" applyFont="1" applyAlignment="1" applyProtection="1">
      <alignment vertical="center"/>
      <protection locked="0"/>
    </xf>
    <xf numFmtId="0" fontId="7" fillId="0" borderId="0" xfId="1" applyFont="1" applyFill="1" applyAlignment="1" applyProtection="1">
      <alignment horizontal="left" vertical="center" indent="5"/>
      <protection locked="0"/>
    </xf>
    <xf numFmtId="0" fontId="7" fillId="0" borderId="0" xfId="1" applyFont="1" applyFill="1" applyProtection="1">
      <protection locked="0"/>
    </xf>
    <xf numFmtId="0" fontId="7" fillId="0" borderId="0" xfId="1" applyFont="1" applyAlignment="1" applyProtection="1">
      <alignment horizontal="left" vertical="center" indent="5"/>
      <protection locked="0"/>
    </xf>
    <xf numFmtId="0" fontId="7" fillId="0" borderId="0" xfId="1" quotePrefix="1" applyFont="1" applyAlignment="1" applyProtection="1">
      <alignment vertical="center"/>
      <protection locked="0"/>
    </xf>
    <xf numFmtId="0" fontId="7" fillId="0" borderId="0" xfId="1" applyFont="1" applyAlignment="1" applyProtection="1">
      <alignment horizontal="right"/>
      <protection locked="0"/>
    </xf>
    <xf numFmtId="49" fontId="7" fillId="0" borderId="4" xfId="1" applyNumberFormat="1" applyFont="1" applyBorder="1" applyAlignment="1" applyProtection="1">
      <alignment horizontal="right"/>
      <protection locked="0"/>
    </xf>
    <xf numFmtId="0" fontId="7" fillId="0" borderId="0" xfId="1" applyFont="1" applyFill="1" applyAlignment="1" applyProtection="1">
      <alignment vertical="center"/>
      <protection locked="0"/>
    </xf>
    <xf numFmtId="0" fontId="7" fillId="0" borderId="0" xfId="1" applyFont="1" applyFill="1" applyAlignment="1" applyProtection="1">
      <alignment horizontal="right"/>
      <protection locked="0"/>
    </xf>
    <xf numFmtId="49" fontId="7" fillId="0" borderId="0" xfId="1" applyNumberFormat="1" applyFont="1" applyBorder="1" applyAlignment="1" applyProtection="1">
      <alignment horizontal="right"/>
      <protection locked="0"/>
    </xf>
    <xf numFmtId="0" fontId="7" fillId="0" borderId="0" xfId="1" quotePrefix="1" applyFont="1" applyProtection="1">
      <protection locked="0"/>
    </xf>
    <xf numFmtId="0" fontId="9" fillId="0" borderId="0" xfId="1" applyFont="1" applyAlignment="1" applyProtection="1">
      <alignment vertical="center"/>
      <protection locked="0"/>
    </xf>
    <xf numFmtId="0" fontId="5" fillId="0" borderId="0" xfId="1" applyFont="1" applyProtection="1">
      <protection locked="0"/>
    </xf>
    <xf numFmtId="49" fontId="7" fillId="4" borderId="4" xfId="1" applyNumberFormat="1" applyFont="1" applyFill="1" applyBorder="1" applyAlignment="1" applyProtection="1">
      <alignment horizontal="right"/>
    </xf>
    <xf numFmtId="0" fontId="7" fillId="4" borderId="4" xfId="1" applyFont="1" applyFill="1" applyBorder="1" applyAlignment="1" applyProtection="1">
      <alignment horizontal="right"/>
    </xf>
    <xf numFmtId="0" fontId="7" fillId="0" borderId="0" xfId="0" applyFont="1" applyProtection="1">
      <protection locked="0"/>
    </xf>
    <xf numFmtId="0" fontId="7" fillId="0" borderId="0" xfId="1" quotePrefix="1" applyFont="1" applyAlignment="1" applyProtection="1">
      <alignment horizontal="left" vertical="center" indent="5"/>
      <protection locked="0"/>
    </xf>
    <xf numFmtId="0" fontId="7" fillId="0" borderId="0" xfId="0" applyFont="1" applyFill="1" applyProtection="1">
      <protection locked="0"/>
    </xf>
    <xf numFmtId="0" fontId="7" fillId="0" borderId="0" xfId="1" applyFont="1" applyBorder="1" applyAlignment="1" applyProtection="1">
      <alignment horizontal="left" vertical="top"/>
      <protection locked="0"/>
    </xf>
    <xf numFmtId="0" fontId="7" fillId="0" borderId="0" xfId="1" quotePrefix="1" applyFont="1" applyFill="1" applyAlignment="1" applyProtection="1">
      <alignment vertical="center"/>
      <protection locked="0"/>
    </xf>
    <xf numFmtId="0" fontId="7" fillId="0" borderId="0" xfId="1" applyNumberFormat="1" applyFont="1" applyBorder="1" applyAlignment="1" applyProtection="1">
      <alignment horizontal="right"/>
      <protection locked="0"/>
    </xf>
    <xf numFmtId="0" fontId="9" fillId="0" borderId="0" xfId="1" applyFont="1" applyFill="1" applyAlignment="1" applyProtection="1">
      <alignment vertical="center"/>
      <protection locked="0"/>
    </xf>
    <xf numFmtId="0" fontId="7" fillId="0" borderId="0" xfId="1" applyFont="1" applyBorder="1" applyProtection="1">
      <protection locked="0"/>
    </xf>
    <xf numFmtId="0" fontId="5" fillId="0" borderId="0" xfId="1" applyNumberFormat="1" applyFont="1" applyAlignment="1" applyProtection="1">
      <alignment vertical="center"/>
      <protection locked="0"/>
    </xf>
    <xf numFmtId="0" fontId="5" fillId="0" borderId="0" xfId="1" applyFont="1" applyAlignment="1" applyProtection="1">
      <alignment vertical="center"/>
      <protection locked="0"/>
    </xf>
    <xf numFmtId="0" fontId="5" fillId="0" borderId="12" xfId="1" applyFont="1" applyBorder="1" applyAlignment="1" applyProtection="1">
      <alignment horizontal="center" vertical="center"/>
      <protection locked="0"/>
    </xf>
    <xf numFmtId="0" fontId="5" fillId="0" borderId="18" xfId="1" applyFont="1" applyBorder="1" applyAlignment="1" applyProtection="1">
      <alignment horizontal="center"/>
      <protection locked="0"/>
    </xf>
    <xf numFmtId="0" fontId="7" fillId="0" borderId="7" xfId="1" applyFont="1" applyBorder="1" applyAlignment="1" applyProtection="1">
      <alignment vertical="center"/>
      <protection locked="0"/>
    </xf>
    <xf numFmtId="0" fontId="7" fillId="0" borderId="13" xfId="1" applyFont="1" applyBorder="1" applyAlignment="1" applyProtection="1">
      <alignment vertical="center"/>
      <protection locked="0"/>
    </xf>
    <xf numFmtId="0" fontId="5" fillId="0" borderId="15" xfId="1" applyFont="1" applyBorder="1" applyAlignment="1" applyProtection="1">
      <alignment horizontal="center" vertical="center"/>
      <protection locked="0"/>
    </xf>
    <xf numFmtId="0" fontId="5" fillId="0" borderId="16" xfId="1" applyFont="1" applyBorder="1" applyAlignment="1" applyProtection="1">
      <alignment horizontal="center"/>
      <protection locked="0"/>
    </xf>
    <xf numFmtId="0" fontId="5" fillId="0" borderId="17" xfId="1" applyFont="1" applyBorder="1" applyAlignment="1" applyProtection="1">
      <alignment horizontal="center"/>
      <protection locked="0"/>
    </xf>
    <xf numFmtId="0" fontId="7" fillId="0" borderId="10" xfId="1" applyFont="1" applyBorder="1" applyAlignment="1" applyProtection="1">
      <alignment vertical="center"/>
      <protection locked="0"/>
    </xf>
    <xf numFmtId="0" fontId="9" fillId="0" borderId="0" xfId="1" applyFont="1" applyProtection="1">
      <protection locked="0"/>
    </xf>
    <xf numFmtId="0" fontId="7" fillId="0" borderId="0" xfId="1" applyFont="1" applyBorder="1" applyAlignment="1" applyProtection="1">
      <alignment vertical="center"/>
      <protection locked="0"/>
    </xf>
    <xf numFmtId="2" fontId="7" fillId="4" borderId="30" xfId="1" applyNumberFormat="1" applyFont="1" applyFill="1" applyBorder="1" applyAlignment="1" applyProtection="1"/>
    <xf numFmtId="0" fontId="7" fillId="4" borderId="4" xfId="1" applyFont="1" applyFill="1" applyBorder="1" applyAlignment="1" applyProtection="1">
      <alignment horizontal="right" vertical="center"/>
    </xf>
    <xf numFmtId="164" fontId="7" fillId="4" borderId="4" xfId="2" applyNumberFormat="1" applyFont="1" applyFill="1" applyBorder="1" applyAlignment="1" applyProtection="1">
      <alignment horizontal="right" vertical="center"/>
    </xf>
    <xf numFmtId="164" fontId="7" fillId="4" borderId="8" xfId="2" applyNumberFormat="1" applyFont="1" applyFill="1" applyBorder="1" applyAlignment="1" applyProtection="1">
      <alignment horizontal="right" vertical="center"/>
    </xf>
    <xf numFmtId="164" fontId="7" fillId="4" borderId="11" xfId="2" applyNumberFormat="1" applyFont="1" applyFill="1" applyBorder="1" applyAlignment="1" applyProtection="1">
      <alignment horizontal="right" vertical="center"/>
    </xf>
    <xf numFmtId="0" fontId="7" fillId="4" borderId="4" xfId="1" applyFont="1" applyFill="1" applyBorder="1" applyAlignment="1" applyProtection="1">
      <alignment horizontal="center" vertical="center"/>
    </xf>
    <xf numFmtId="0" fontId="5" fillId="0" borderId="0" xfId="0" applyFont="1" applyAlignment="1" applyProtection="1">
      <protection locked="0"/>
    </xf>
    <xf numFmtId="0" fontId="7" fillId="0" borderId="0" xfId="0" applyFont="1" applyAlignment="1" applyProtection="1">
      <protection locked="0"/>
    </xf>
    <xf numFmtId="0" fontId="7" fillId="0" borderId="0" xfId="0" applyFont="1" applyAlignment="1" applyProtection="1">
      <alignment horizontal="left" wrapText="1"/>
      <protection locked="0"/>
    </xf>
    <xf numFmtId="0" fontId="7" fillId="0" borderId="0" xfId="0" applyFont="1" applyAlignment="1" applyProtection="1">
      <alignment wrapText="1"/>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wrapText="1"/>
      <protection locked="0"/>
    </xf>
    <xf numFmtId="0" fontId="7" fillId="0" borderId="1" xfId="0" applyFont="1" applyBorder="1" applyAlignment="1" applyProtection="1">
      <alignment wrapText="1"/>
      <protection locked="0"/>
    </xf>
    <xf numFmtId="0" fontId="7" fillId="0" borderId="1" xfId="0" applyFont="1" applyBorder="1" applyAlignment="1" applyProtection="1">
      <protection locked="0"/>
    </xf>
    <xf numFmtId="49" fontId="7" fillId="0" borderId="1" xfId="0" applyNumberFormat="1" applyFont="1" applyBorder="1" applyAlignment="1" applyProtection="1">
      <alignment wrapText="1"/>
      <protection locked="0"/>
    </xf>
    <xf numFmtId="49" fontId="7" fillId="4" borderId="0" xfId="0" applyNumberFormat="1" applyFont="1" applyFill="1" applyAlignment="1" applyProtection="1"/>
    <xf numFmtId="0" fontId="5" fillId="0" borderId="0" xfId="5" applyFont="1" applyFill="1" applyBorder="1" applyAlignment="1" applyProtection="1">
      <alignment horizontal="left"/>
      <protection locked="0"/>
    </xf>
    <xf numFmtId="0" fontId="7" fillId="0" borderId="0" xfId="0" applyFont="1" applyFill="1" applyBorder="1" applyAlignment="1" applyProtection="1">
      <alignment horizontal="left" vertical="top"/>
      <protection locked="0"/>
    </xf>
    <xf numFmtId="0" fontId="7" fillId="0" borderId="0" xfId="5" applyFont="1" applyFill="1" applyBorder="1" applyAlignment="1" applyProtection="1">
      <alignment wrapText="1"/>
      <protection locked="0"/>
    </xf>
    <xf numFmtId="0" fontId="9" fillId="0" borderId="0" xfId="0" applyFont="1" applyFill="1" applyBorder="1" applyAlignment="1" applyProtection="1">
      <alignment horizontal="left" vertical="top"/>
      <protection locked="0"/>
    </xf>
    <xf numFmtId="0" fontId="7" fillId="0" borderId="0" xfId="0" applyFont="1" applyFill="1" applyBorder="1" applyAlignment="1" applyProtection="1">
      <alignment vertical="top"/>
      <protection locked="0"/>
    </xf>
    <xf numFmtId="0" fontId="5" fillId="0" borderId="0" xfId="0" applyFont="1" applyFill="1" applyBorder="1" applyAlignment="1" applyProtection="1">
      <alignment horizontal="center" vertical="center"/>
      <protection locked="0"/>
    </xf>
    <xf numFmtId="7" fontId="7" fillId="0" borderId="4" xfId="8" applyNumberFormat="1" applyFont="1" applyFill="1" applyBorder="1" applyAlignment="1" applyProtection="1">
      <alignment horizontal="right" vertical="center"/>
      <protection locked="0"/>
    </xf>
    <xf numFmtId="164" fontId="7" fillId="0" borderId="4" xfId="3" applyNumberFormat="1" applyFont="1" applyFill="1" applyBorder="1" applyAlignment="1" applyProtection="1">
      <alignment horizontal="right" vertical="top"/>
      <protection locked="0"/>
    </xf>
    <xf numFmtId="0" fontId="7"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indent="6"/>
      <protection locked="0"/>
    </xf>
    <xf numFmtId="49" fontId="7" fillId="4" borderId="0" xfId="1" applyNumberFormat="1" applyFont="1" applyFill="1" applyBorder="1" applyProtection="1"/>
    <xf numFmtId="49" fontId="7" fillId="4" borderId="0" xfId="5" applyNumberFormat="1" applyFont="1" applyFill="1" applyBorder="1" applyAlignment="1" applyProtection="1"/>
    <xf numFmtId="164" fontId="7" fillId="4" borderId="4" xfId="3" applyNumberFormat="1" applyFont="1" applyFill="1" applyBorder="1" applyAlignment="1" applyProtection="1">
      <alignment horizontal="right" vertical="top"/>
    </xf>
    <xf numFmtId="0" fontId="6" fillId="0" borderId="0" xfId="0" applyFont="1" applyAlignment="1" applyProtection="1">
      <alignment wrapText="1"/>
      <protection locked="0"/>
    </xf>
    <xf numFmtId="0" fontId="5" fillId="0" borderId="0" xfId="0" applyFont="1" applyAlignment="1" applyProtection="1">
      <alignment horizontal="center"/>
      <protection locked="0"/>
    </xf>
    <xf numFmtId="0" fontId="11" fillId="0" borderId="0" xfId="0" applyFont="1" applyAlignment="1" applyProtection="1">
      <alignment wrapText="1"/>
      <protection locked="0"/>
    </xf>
    <xf numFmtId="0" fontId="5" fillId="0" borderId="0" xfId="5" applyFont="1" applyAlignment="1" applyProtection="1">
      <protection locked="0"/>
    </xf>
    <xf numFmtId="0" fontId="7" fillId="0" borderId="0" xfId="5" applyFont="1" applyAlignment="1" applyProtection="1">
      <alignment wrapText="1"/>
      <protection locked="0"/>
    </xf>
    <xf numFmtId="0" fontId="7" fillId="0" borderId="0" xfId="5" applyFont="1" applyAlignment="1" applyProtection="1">
      <alignment horizontal="left" wrapText="1"/>
      <protection locked="0"/>
    </xf>
    <xf numFmtId="0" fontId="7" fillId="0" borderId="1" xfId="1" applyFont="1" applyBorder="1" applyAlignment="1" applyProtection="1">
      <alignment horizontal="left" vertical="center" wrapText="1" indent="1"/>
      <protection locked="0"/>
    </xf>
    <xf numFmtId="0" fontId="5" fillId="0" borderId="1" xfId="1" applyFont="1" applyBorder="1" applyAlignment="1" applyProtection="1">
      <alignment horizontal="center" vertical="center" wrapText="1"/>
      <protection locked="0"/>
    </xf>
    <xf numFmtId="0" fontId="7" fillId="0" borderId="2" xfId="1" applyFont="1" applyBorder="1" applyAlignment="1" applyProtection="1">
      <alignment horizontal="left" vertical="center" wrapText="1" indent="1"/>
      <protection locked="0"/>
    </xf>
    <xf numFmtId="0" fontId="7" fillId="0" borderId="3" xfId="1" applyFont="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7" fillId="0" borderId="1" xfId="1" applyFont="1" applyBorder="1" applyAlignment="1" applyProtection="1">
      <alignment wrapText="1"/>
      <protection locked="0"/>
    </xf>
    <xf numFmtId="165" fontId="7" fillId="0" borderId="1" xfId="8" applyNumberFormat="1" applyFont="1" applyBorder="1" applyProtection="1">
      <protection locked="0"/>
    </xf>
    <xf numFmtId="0" fontId="7" fillId="0" borderId="0" xfId="1" applyFont="1" applyBorder="1" applyAlignment="1" applyProtection="1">
      <alignment wrapText="1"/>
      <protection locked="0"/>
    </xf>
    <xf numFmtId="165" fontId="7" fillId="0" borderId="0" xfId="8" applyNumberFormat="1" applyFont="1" applyBorder="1" applyProtection="1">
      <protection locked="0"/>
    </xf>
    <xf numFmtId="0" fontId="7" fillId="0" borderId="1" xfId="1" applyFont="1" applyFill="1" applyBorder="1" applyAlignment="1" applyProtection="1">
      <alignment vertical="center" wrapText="1"/>
      <protection locked="0"/>
    </xf>
    <xf numFmtId="167" fontId="7" fillId="0" borderId="1" xfId="10" applyNumberFormat="1" applyFont="1" applyBorder="1" applyAlignment="1" applyProtection="1">
      <alignment vertical="center"/>
      <protection locked="0"/>
    </xf>
    <xf numFmtId="0" fontId="14" fillId="0" borderId="0" xfId="1" applyFont="1" applyProtection="1">
      <protection locked="0"/>
    </xf>
    <xf numFmtId="0" fontId="7" fillId="0" borderId="1" xfId="1" applyFont="1" applyBorder="1" applyAlignment="1" applyProtection="1">
      <alignment vertical="center"/>
      <protection locked="0"/>
    </xf>
    <xf numFmtId="0" fontId="14" fillId="0" borderId="0" xfId="1" applyFont="1" applyBorder="1" applyProtection="1">
      <protection locked="0"/>
    </xf>
    <xf numFmtId="0" fontId="9" fillId="0" borderId="0" xfId="1" applyFont="1" applyBorder="1" applyProtection="1">
      <protection locked="0"/>
    </xf>
    <xf numFmtId="0" fontId="7" fillId="0" borderId="0" xfId="1" applyFont="1" applyAlignment="1" applyProtection="1">
      <alignment horizontal="left" vertical="center"/>
      <protection locked="0"/>
    </xf>
    <xf numFmtId="0" fontId="5" fillId="0" borderId="32" xfId="5" applyFont="1" applyBorder="1" applyAlignment="1" applyProtection="1">
      <alignment wrapText="1"/>
      <protection locked="0"/>
    </xf>
    <xf numFmtId="0" fontId="5" fillId="0" borderId="33" xfId="5" applyFont="1" applyBorder="1" applyAlignment="1" applyProtection="1">
      <protection locked="0"/>
    </xf>
    <xf numFmtId="0" fontId="5" fillId="0" borderId="33" xfId="5" applyFont="1" applyBorder="1" applyAlignment="1" applyProtection="1">
      <alignment wrapText="1"/>
      <protection locked="0"/>
    </xf>
    <xf numFmtId="0" fontId="5" fillId="0" borderId="34" xfId="5" applyFont="1" applyBorder="1" applyAlignment="1" applyProtection="1">
      <alignment wrapText="1"/>
      <protection locked="0"/>
    </xf>
    <xf numFmtId="0" fontId="5" fillId="0" borderId="38" xfId="5" applyFont="1" applyBorder="1" applyAlignment="1" applyProtection="1">
      <alignment wrapText="1"/>
      <protection locked="0"/>
    </xf>
    <xf numFmtId="0" fontId="7" fillId="0" borderId="6" xfId="1" applyFont="1" applyBorder="1" applyAlignment="1" applyProtection="1">
      <alignment horizontal="left" vertical="center" wrapText="1"/>
      <protection locked="0"/>
    </xf>
    <xf numFmtId="0" fontId="5" fillId="0" borderId="1" xfId="1" applyFont="1" applyBorder="1" applyAlignment="1" applyProtection="1">
      <alignment horizontal="center" vertical="center"/>
      <protection locked="0"/>
    </xf>
    <xf numFmtId="0" fontId="7" fillId="0" borderId="31" xfId="1" applyFont="1" applyBorder="1" applyAlignment="1" applyProtection="1">
      <alignment horizontal="left" vertical="center" wrapText="1" indent="1"/>
      <protection locked="0"/>
    </xf>
    <xf numFmtId="43" fontId="7" fillId="0" borderId="7" xfId="10" applyFont="1" applyBorder="1" applyProtection="1">
      <protection locked="0"/>
    </xf>
    <xf numFmtId="43" fontId="7" fillId="0" borderId="1" xfId="10" applyFont="1" applyBorder="1" applyProtection="1">
      <protection locked="0"/>
    </xf>
    <xf numFmtId="43" fontId="7" fillId="0" borderId="8" xfId="10" applyFont="1" applyBorder="1" applyProtection="1">
      <protection locked="0"/>
    </xf>
    <xf numFmtId="165" fontId="7" fillId="2" borderId="7" xfId="7" applyNumberFormat="1" applyFont="1" applyFill="1" applyBorder="1" applyProtection="1">
      <protection locked="0"/>
    </xf>
    <xf numFmtId="165" fontId="7" fillId="2" borderId="1" xfId="7" applyNumberFormat="1" applyFont="1" applyFill="1" applyBorder="1" applyProtection="1">
      <protection locked="0"/>
    </xf>
    <xf numFmtId="165" fontId="7" fillId="2" borderId="8" xfId="7" applyNumberFormat="1" applyFont="1" applyFill="1" applyBorder="1" applyProtection="1">
      <protection locked="0"/>
    </xf>
    <xf numFmtId="43" fontId="7" fillId="0" borderId="35" xfId="10" applyFont="1" applyFill="1" applyBorder="1" applyProtection="1">
      <protection locked="0"/>
    </xf>
    <xf numFmtId="43" fontId="7" fillId="0" borderId="3" xfId="10" applyFont="1" applyFill="1" applyBorder="1" applyProtection="1">
      <protection locked="0"/>
    </xf>
    <xf numFmtId="43" fontId="7" fillId="0" borderId="36" xfId="10" applyFont="1" applyFill="1" applyBorder="1" applyProtection="1">
      <protection locked="0"/>
    </xf>
    <xf numFmtId="0" fontId="7" fillId="0" borderId="6" xfId="1" applyFont="1" applyBorder="1" applyAlignment="1" applyProtection="1">
      <alignment horizontal="left" vertical="center" wrapText="1" indent="1"/>
      <protection locked="0"/>
    </xf>
    <xf numFmtId="167" fontId="7" fillId="0" borderId="13" xfId="10" applyNumberFormat="1" applyFont="1" applyFill="1" applyBorder="1" applyProtection="1">
      <protection locked="0"/>
    </xf>
    <xf numFmtId="167" fontId="7" fillId="0" borderId="37" xfId="10" applyNumberFormat="1" applyFont="1" applyFill="1" applyBorder="1" applyProtection="1">
      <protection locked="0"/>
    </xf>
    <xf numFmtId="167" fontId="7" fillId="0" borderId="11" xfId="10" applyNumberFormat="1" applyFont="1" applyFill="1" applyBorder="1" applyProtection="1">
      <protection locked="0"/>
    </xf>
    <xf numFmtId="165" fontId="7" fillId="2" borderId="13" xfId="7" applyNumberFormat="1" applyFont="1" applyFill="1" applyBorder="1" applyProtection="1">
      <protection locked="0"/>
    </xf>
    <xf numFmtId="165" fontId="7" fillId="2" borderId="37" xfId="7" applyNumberFormat="1" applyFont="1" applyFill="1" applyBorder="1" applyProtection="1">
      <protection locked="0"/>
    </xf>
    <xf numFmtId="165" fontId="7" fillId="2" borderId="11" xfId="7" applyNumberFormat="1" applyFont="1" applyFill="1" applyBorder="1" applyProtection="1">
      <protection locked="0"/>
    </xf>
    <xf numFmtId="0" fontId="7" fillId="0" borderId="0" xfId="1" applyFont="1" applyBorder="1" applyAlignment="1" applyProtection="1">
      <alignment horizontal="left" vertical="center" wrapText="1" indent="1"/>
      <protection locked="0"/>
    </xf>
    <xf numFmtId="166" fontId="7" fillId="0" borderId="0" xfId="1" applyNumberFormat="1" applyFont="1" applyFill="1" applyBorder="1" applyProtection="1">
      <protection locked="0"/>
    </xf>
    <xf numFmtId="165" fontId="7" fillId="0" borderId="0" xfId="7" applyNumberFormat="1" applyFont="1" applyFill="1" applyBorder="1" applyProtection="1">
      <protection locked="0"/>
    </xf>
    <xf numFmtId="0" fontId="7" fillId="0" borderId="6" xfId="1" applyFont="1" applyBorder="1" applyAlignment="1" applyProtection="1">
      <alignment horizontal="left" vertical="center"/>
      <protection locked="0"/>
    </xf>
    <xf numFmtId="0" fontId="7" fillId="0" borderId="20" xfId="1" applyFont="1" applyBorder="1" applyAlignment="1" applyProtection="1">
      <alignment horizontal="left" vertical="center" wrapText="1" indent="1"/>
      <protection locked="0"/>
    </xf>
    <xf numFmtId="165" fontId="7" fillId="0" borderId="7" xfId="1" applyNumberFormat="1" applyFont="1" applyFill="1" applyBorder="1" applyProtection="1">
      <protection locked="0"/>
    </xf>
    <xf numFmtId="165" fontId="7" fillId="0" borderId="1" xfId="1" applyNumberFormat="1" applyFont="1" applyFill="1" applyBorder="1" applyProtection="1">
      <protection locked="0"/>
    </xf>
    <xf numFmtId="165" fontId="7" fillId="0" borderId="8" xfId="1" applyNumberFormat="1" applyFont="1" applyFill="1" applyBorder="1" applyProtection="1">
      <protection locked="0"/>
    </xf>
    <xf numFmtId="0" fontId="7" fillId="0" borderId="39" xfId="1" applyFont="1" applyBorder="1" applyAlignment="1" applyProtection="1">
      <alignment horizontal="left" vertical="center" wrapText="1" indent="1"/>
      <protection locked="0"/>
    </xf>
    <xf numFmtId="0" fontId="7" fillId="0" borderId="40" xfId="1" applyFont="1" applyBorder="1" applyAlignment="1" applyProtection="1">
      <alignment horizontal="left" vertical="center" wrapText="1" indent="1"/>
      <protection locked="0"/>
    </xf>
    <xf numFmtId="165" fontId="7" fillId="0" borderId="13" xfId="1" applyNumberFormat="1" applyFont="1" applyFill="1" applyBorder="1" applyProtection="1">
      <protection locked="0"/>
    </xf>
    <xf numFmtId="165" fontId="7" fillId="0" borderId="37" xfId="1" applyNumberFormat="1" applyFont="1" applyFill="1" applyBorder="1" applyProtection="1">
      <protection locked="0"/>
    </xf>
    <xf numFmtId="165" fontId="7" fillId="0" borderId="11" xfId="1" applyNumberFormat="1" applyFont="1" applyFill="1" applyBorder="1" applyProtection="1">
      <protection locked="0"/>
    </xf>
    <xf numFmtId="165" fontId="7" fillId="0" borderId="0" xfId="1" applyNumberFormat="1" applyFont="1" applyFill="1" applyBorder="1" applyProtection="1">
      <protection locked="0"/>
    </xf>
    <xf numFmtId="0" fontId="5" fillId="0" borderId="41" xfId="5" applyFont="1" applyBorder="1" applyAlignment="1" applyProtection="1">
      <alignment wrapText="1"/>
      <protection locked="0"/>
    </xf>
    <xf numFmtId="0" fontId="5" fillId="0" borderId="18" xfId="5" applyFont="1" applyBorder="1" applyAlignment="1" applyProtection="1">
      <alignment wrapText="1"/>
      <protection locked="0"/>
    </xf>
    <xf numFmtId="0" fontId="7" fillId="0" borderId="0" xfId="1" applyFont="1" applyFill="1" applyBorder="1" applyProtection="1">
      <protection locked="0"/>
    </xf>
    <xf numFmtId="0" fontId="5" fillId="0" borderId="24" xfId="1" applyFont="1" applyFill="1" applyBorder="1" applyProtection="1">
      <protection locked="0"/>
    </xf>
    <xf numFmtId="0" fontId="5" fillId="0" borderId="25" xfId="1" applyFont="1" applyFill="1" applyBorder="1" applyAlignment="1" applyProtection="1">
      <alignment horizontal="center" vertical="center"/>
      <protection locked="0"/>
    </xf>
    <xf numFmtId="0" fontId="5" fillId="0" borderId="5" xfId="1" applyFont="1" applyFill="1" applyBorder="1" applyProtection="1">
      <protection locked="0"/>
    </xf>
    <xf numFmtId="0" fontId="5" fillId="0" borderId="45" xfId="1" applyFont="1" applyFill="1" applyBorder="1" applyProtection="1">
      <protection locked="0"/>
    </xf>
    <xf numFmtId="0" fontId="5" fillId="0" borderId="46" xfId="1" applyFont="1" applyFill="1" applyBorder="1" applyAlignment="1" applyProtection="1">
      <alignment horizontal="center" vertical="center"/>
      <protection locked="0"/>
    </xf>
    <xf numFmtId="0" fontId="5" fillId="0" borderId="47" xfId="1" applyFont="1" applyBorder="1" applyProtection="1">
      <protection locked="0"/>
    </xf>
    <xf numFmtId="0" fontId="5" fillId="0" borderId="26" xfId="1" applyFont="1" applyFill="1" applyBorder="1" applyAlignment="1" applyProtection="1">
      <alignment horizontal="center" vertical="center"/>
      <protection locked="0"/>
    </xf>
    <xf numFmtId="0" fontId="5" fillId="0" borderId="5" xfId="1" applyFont="1" applyBorder="1" applyProtection="1">
      <protection locked="0"/>
    </xf>
    <xf numFmtId="0" fontId="7" fillId="0" borderId="1" xfId="1" applyFont="1" applyFill="1" applyBorder="1" applyAlignment="1" applyProtection="1">
      <alignment horizontal="left" vertical="center" wrapText="1"/>
      <protection locked="0"/>
    </xf>
    <xf numFmtId="0" fontId="5" fillId="0" borderId="1" xfId="1" applyFont="1" applyFill="1" applyBorder="1" applyAlignment="1" applyProtection="1">
      <alignment horizontal="center" vertical="center" wrapText="1"/>
      <protection locked="0"/>
    </xf>
    <xf numFmtId="0" fontId="7" fillId="0" borderId="3" xfId="1" applyFont="1" applyFill="1" applyBorder="1" applyAlignment="1" applyProtection="1">
      <alignment vertical="center"/>
      <protection locked="0"/>
    </xf>
    <xf numFmtId="0" fontId="7" fillId="0" borderId="3" xfId="1" applyFont="1" applyFill="1" applyBorder="1" applyAlignment="1" applyProtection="1">
      <alignment vertical="center" wrapText="1"/>
      <protection locked="0"/>
    </xf>
    <xf numFmtId="0" fontId="7" fillId="0" borderId="21" xfId="1" applyFont="1" applyFill="1" applyBorder="1" applyAlignment="1" applyProtection="1">
      <alignment vertical="center"/>
      <protection locked="0"/>
    </xf>
    <xf numFmtId="0" fontId="7" fillId="0" borderId="27" xfId="1" applyFont="1" applyBorder="1" applyProtection="1">
      <protection locked="0"/>
    </xf>
    <xf numFmtId="0" fontId="7" fillId="0" borderId="0" xfId="1" applyFont="1" applyFill="1" applyBorder="1" applyAlignment="1" applyProtection="1">
      <alignment vertical="center"/>
      <protection locked="0"/>
    </xf>
    <xf numFmtId="0" fontId="15" fillId="0" borderId="0" xfId="1" applyFont="1" applyAlignment="1" applyProtection="1">
      <alignment vertical="center"/>
      <protection locked="0"/>
    </xf>
    <xf numFmtId="0" fontId="16" fillId="0" borderId="0" xfId="1" applyFont="1" applyProtection="1">
      <protection locked="0"/>
    </xf>
    <xf numFmtId="0" fontId="15" fillId="0" borderId="0" xfId="1" applyFont="1" applyProtection="1">
      <protection locked="0"/>
    </xf>
    <xf numFmtId="0" fontId="7" fillId="0" borderId="1" xfId="1" applyFont="1" applyBorder="1" applyAlignment="1" applyProtection="1">
      <alignment horizontal="left" vertical="center" wrapText="1"/>
      <protection locked="0"/>
    </xf>
    <xf numFmtId="165" fontId="7" fillId="0" borderId="1" xfId="8" applyNumberFormat="1" applyFont="1" applyFill="1" applyBorder="1" applyAlignment="1" applyProtection="1">
      <alignment vertical="center"/>
      <protection locked="0"/>
    </xf>
    <xf numFmtId="165" fontId="7" fillId="0" borderId="1" xfId="8" applyNumberFormat="1" applyFont="1" applyBorder="1" applyAlignment="1" applyProtection="1">
      <alignment vertical="center"/>
      <protection locked="0"/>
    </xf>
    <xf numFmtId="165" fontId="7" fillId="0" borderId="1" xfId="8" applyNumberFormat="1" applyFont="1" applyFill="1" applyBorder="1" applyProtection="1">
      <protection locked="0"/>
    </xf>
    <xf numFmtId="0" fontId="7" fillId="0" borderId="29" xfId="1" applyFont="1" applyBorder="1" applyAlignment="1" applyProtection="1">
      <alignment horizontal="left" vertical="center" wrapText="1" indent="1"/>
      <protection locked="0"/>
    </xf>
    <xf numFmtId="0" fontId="7" fillId="0" borderId="22" xfId="1" applyFont="1" applyBorder="1" applyAlignment="1" applyProtection="1">
      <alignment horizontal="left" vertical="center" wrapText="1" indent="1"/>
      <protection locked="0"/>
    </xf>
    <xf numFmtId="49" fontId="7" fillId="4" borderId="0" xfId="1" applyNumberFormat="1" applyFont="1" applyFill="1" applyProtection="1"/>
    <xf numFmtId="49" fontId="7" fillId="4" borderId="0" xfId="5" applyNumberFormat="1" applyFont="1" applyFill="1" applyAlignment="1" applyProtection="1"/>
    <xf numFmtId="164" fontId="7" fillId="4" borderId="1" xfId="6" applyNumberFormat="1" applyFont="1" applyFill="1" applyBorder="1" applyProtection="1"/>
    <xf numFmtId="165" fontId="7" fillId="4" borderId="1" xfId="8" applyNumberFormat="1" applyFont="1" applyFill="1" applyBorder="1" applyProtection="1"/>
    <xf numFmtId="167" fontId="7" fillId="4" borderId="1" xfId="10" applyNumberFormat="1" applyFont="1" applyFill="1" applyBorder="1" applyAlignment="1" applyProtection="1">
      <alignment vertical="center"/>
    </xf>
    <xf numFmtId="9" fontId="7" fillId="4" borderId="1" xfId="3" applyFont="1" applyFill="1" applyBorder="1" applyAlignment="1" applyProtection="1">
      <alignment horizontal="center" vertical="center"/>
    </xf>
    <xf numFmtId="0" fontId="5" fillId="0" borderId="0" xfId="5" applyFont="1" applyAlignment="1" applyProtection="1">
      <alignment wrapText="1"/>
      <protection locked="0"/>
    </xf>
    <xf numFmtId="0" fontId="7" fillId="0" borderId="1" xfId="1" applyFont="1" applyBorder="1" applyAlignment="1" applyProtection="1">
      <alignment horizontal="left" vertical="center" indent="1"/>
      <protection locked="0"/>
    </xf>
    <xf numFmtId="0" fontId="5" fillId="0" borderId="1" xfId="1" applyFont="1" applyBorder="1" applyAlignment="1" applyProtection="1">
      <alignment horizontal="center"/>
      <protection locked="0"/>
    </xf>
    <xf numFmtId="0" fontId="5" fillId="0" borderId="1" xfId="1" applyFont="1" applyFill="1" applyBorder="1" applyAlignment="1" applyProtection="1">
      <alignment horizontal="center" vertical="center"/>
      <protection locked="0"/>
    </xf>
    <xf numFmtId="0" fontId="7" fillId="0" borderId="2" xfId="1" applyFont="1" applyBorder="1" applyAlignment="1" applyProtection="1">
      <alignment horizontal="left" vertical="center" indent="1"/>
      <protection locked="0"/>
    </xf>
    <xf numFmtId="164" fontId="7" fillId="0" borderId="1" xfId="6" applyNumberFormat="1" applyFont="1" applyBorder="1" applyAlignment="1" applyProtection="1">
      <protection locked="0"/>
    </xf>
    <xf numFmtId="0" fontId="7" fillId="0" borderId="3" xfId="1" applyFont="1" applyBorder="1" applyAlignment="1" applyProtection="1">
      <alignment horizontal="left" vertical="center" indent="1"/>
      <protection locked="0"/>
    </xf>
    <xf numFmtId="0" fontId="7" fillId="0" borderId="1" xfId="1" applyFont="1" applyFill="1" applyBorder="1" applyAlignment="1" applyProtection="1">
      <alignment horizontal="left" vertical="center" wrapText="1" indent="1"/>
      <protection locked="0"/>
    </xf>
    <xf numFmtId="164" fontId="7" fillId="0" borderId="1" xfId="6" applyNumberFormat="1" applyFont="1" applyFill="1" applyBorder="1" applyAlignment="1" applyProtection="1">
      <protection locked="0"/>
    </xf>
    <xf numFmtId="164" fontId="7" fillId="0" borderId="1" xfId="6" applyNumberFormat="1" applyFont="1" applyBorder="1" applyProtection="1">
      <protection locked="0"/>
    </xf>
    <xf numFmtId="0" fontId="7" fillId="0" borderId="1" xfId="1" applyFont="1" applyFill="1" applyBorder="1" applyAlignment="1" applyProtection="1">
      <alignment horizontal="left" vertical="center" indent="1"/>
      <protection locked="0"/>
    </xf>
    <xf numFmtId="164" fontId="7" fillId="0" borderId="1" xfId="6" applyNumberFormat="1" applyFont="1" applyFill="1" applyBorder="1" applyProtection="1">
      <protection locked="0"/>
    </xf>
    <xf numFmtId="0" fontId="7" fillId="0" borderId="0" xfId="1" applyFont="1" applyBorder="1" applyAlignment="1" applyProtection="1">
      <alignment horizontal="left" vertical="center" indent="1"/>
      <protection locked="0"/>
    </xf>
    <xf numFmtId="164" fontId="7" fillId="4" borderId="1" xfId="6" applyNumberFormat="1" applyFont="1" applyFill="1" applyBorder="1" applyAlignment="1" applyProtection="1"/>
    <xf numFmtId="0" fontId="5" fillId="0" borderId="1" xfId="1" applyFont="1" applyBorder="1" applyAlignment="1" applyProtection="1">
      <alignment wrapText="1"/>
      <protection locked="0"/>
    </xf>
    <xf numFmtId="0" fontId="5" fillId="0" borderId="0" xfId="1" applyFont="1" applyBorder="1" applyAlignment="1" applyProtection="1">
      <alignment wrapText="1"/>
      <protection locked="0"/>
    </xf>
    <xf numFmtId="0" fontId="5" fillId="0" borderId="0" xfId="1" applyFont="1" applyAlignment="1" applyProtection="1">
      <alignment wrapText="1"/>
      <protection locked="0"/>
    </xf>
    <xf numFmtId="0" fontId="5" fillId="0" borderId="42" xfId="5" applyFont="1" applyBorder="1" applyAlignment="1" applyProtection="1">
      <alignment wrapText="1"/>
      <protection locked="0"/>
    </xf>
    <xf numFmtId="0" fontId="5" fillId="0" borderId="43" xfId="5" applyFont="1" applyBorder="1" applyAlignment="1" applyProtection="1">
      <alignment wrapText="1"/>
      <protection locked="0"/>
    </xf>
    <xf numFmtId="0" fontId="5" fillId="0" borderId="44" xfId="5" applyFont="1" applyBorder="1" applyAlignment="1" applyProtection="1">
      <alignment wrapText="1"/>
      <protection locked="0"/>
    </xf>
    <xf numFmtId="165" fontId="7" fillId="0" borderId="7" xfId="7" applyNumberFormat="1" applyFont="1" applyBorder="1" applyProtection="1">
      <protection locked="0"/>
    </xf>
    <xf numFmtId="165" fontId="7" fillId="0" borderId="1" xfId="7" applyNumberFormat="1" applyFont="1" applyBorder="1" applyProtection="1">
      <protection locked="0"/>
    </xf>
    <xf numFmtId="165" fontId="7" fillId="0" borderId="8" xfId="7" applyNumberFormat="1" applyFont="1" applyBorder="1" applyProtection="1">
      <protection locked="0"/>
    </xf>
    <xf numFmtId="165" fontId="7" fillId="0" borderId="7" xfId="7" applyNumberFormat="1" applyFont="1" applyFill="1" applyBorder="1" applyProtection="1">
      <protection locked="0"/>
    </xf>
    <xf numFmtId="165" fontId="7" fillId="0" borderId="1" xfId="7" applyNumberFormat="1" applyFont="1" applyFill="1" applyBorder="1" applyProtection="1">
      <protection locked="0"/>
    </xf>
    <xf numFmtId="165" fontId="7" fillId="0" borderId="8" xfId="7" applyNumberFormat="1" applyFont="1" applyFill="1" applyBorder="1" applyProtection="1">
      <protection locked="0"/>
    </xf>
    <xf numFmtId="0" fontId="7" fillId="0" borderId="6" xfId="1" applyFont="1" applyFill="1" applyBorder="1" applyAlignment="1" applyProtection="1">
      <alignment horizontal="left" vertical="center" wrapText="1" indent="1"/>
      <protection locked="0"/>
    </xf>
    <xf numFmtId="0" fontId="7" fillId="0" borderId="49" xfId="5" applyFont="1" applyBorder="1" applyAlignment="1" applyProtection="1">
      <alignment wrapText="1"/>
      <protection locked="0"/>
    </xf>
    <xf numFmtId="0" fontId="5" fillId="0" borderId="50" xfId="5" applyFont="1" applyBorder="1" applyAlignment="1" applyProtection="1">
      <protection locked="0"/>
    </xf>
    <xf numFmtId="0" fontId="5" fillId="0" borderId="50" xfId="5" applyFont="1" applyBorder="1" applyAlignment="1" applyProtection="1">
      <alignment wrapText="1"/>
      <protection locked="0"/>
    </xf>
    <xf numFmtId="0" fontId="5" fillId="0" borderId="51" xfId="5" applyFont="1" applyBorder="1" applyAlignment="1" applyProtection="1">
      <alignment wrapText="1"/>
      <protection locked="0"/>
    </xf>
    <xf numFmtId="0" fontId="5" fillId="0" borderId="49" xfId="5" applyFont="1" applyBorder="1" applyAlignment="1" applyProtection="1">
      <alignment wrapText="1"/>
      <protection locked="0"/>
    </xf>
    <xf numFmtId="0" fontId="5" fillId="0" borderId="57" xfId="5" applyFont="1" applyBorder="1" applyAlignment="1" applyProtection="1">
      <alignment wrapText="1"/>
      <protection locked="0"/>
    </xf>
    <xf numFmtId="0" fontId="5" fillId="0" borderId="58" xfId="5" applyFont="1" applyBorder="1" applyAlignment="1" applyProtection="1">
      <alignment wrapText="1"/>
      <protection locked="0"/>
    </xf>
    <xf numFmtId="0" fontId="5" fillId="0" borderId="59" xfId="5" applyFont="1" applyBorder="1" applyAlignment="1" applyProtection="1">
      <alignment wrapText="1"/>
      <protection locked="0"/>
    </xf>
    <xf numFmtId="0" fontId="5" fillId="0" borderId="60" xfId="5" applyFont="1" applyBorder="1" applyAlignment="1" applyProtection="1">
      <alignment wrapText="1"/>
      <protection locked="0"/>
    </xf>
    <xf numFmtId="0" fontId="7" fillId="0" borderId="51" xfId="5" applyFont="1" applyBorder="1" applyAlignment="1" applyProtection="1">
      <alignment wrapText="1"/>
      <protection locked="0"/>
    </xf>
    <xf numFmtId="43" fontId="7" fillId="0" borderId="52" xfId="10" applyFont="1" applyBorder="1" applyProtection="1">
      <protection locked="0"/>
    </xf>
    <xf numFmtId="43" fontId="7" fillId="0" borderId="53" xfId="10" applyFont="1" applyBorder="1" applyProtection="1">
      <protection locked="0"/>
    </xf>
    <xf numFmtId="43" fontId="7" fillId="0" borderId="52" xfId="10" applyFont="1" applyFill="1" applyBorder="1" applyProtection="1">
      <protection locked="0"/>
    </xf>
    <xf numFmtId="43" fontId="7" fillId="0" borderId="1" xfId="10" applyFont="1" applyFill="1" applyBorder="1" applyProtection="1">
      <protection locked="0"/>
    </xf>
    <xf numFmtId="43" fontId="7" fillId="0" borderId="53" xfId="10" applyFont="1" applyFill="1" applyBorder="1" applyProtection="1">
      <protection locked="0"/>
    </xf>
    <xf numFmtId="43" fontId="7" fillId="0" borderId="0" xfId="10" applyFont="1" applyProtection="1">
      <protection locked="0"/>
    </xf>
    <xf numFmtId="0" fontId="7" fillId="0" borderId="39" xfId="1" applyFont="1" applyFill="1" applyBorder="1" applyAlignment="1" applyProtection="1">
      <alignment horizontal="left" vertical="center" wrapText="1" indent="1"/>
      <protection locked="0"/>
    </xf>
    <xf numFmtId="0" fontId="7" fillId="0" borderId="48" xfId="1" applyFont="1" applyBorder="1" applyAlignment="1" applyProtection="1">
      <alignment horizontal="left" vertical="center" wrapText="1" indent="1"/>
      <protection locked="0"/>
    </xf>
    <xf numFmtId="43" fontId="7" fillId="0" borderId="54" xfId="10" applyFont="1" applyFill="1" applyBorder="1" applyProtection="1">
      <protection locked="0"/>
    </xf>
    <xf numFmtId="43" fontId="7" fillId="0" borderId="55" xfId="10" applyFont="1" applyFill="1" applyBorder="1" applyProtection="1">
      <protection locked="0"/>
    </xf>
    <xf numFmtId="43" fontId="7" fillId="0" borderId="56" xfId="10" applyFont="1" applyFill="1" applyBorder="1" applyProtection="1">
      <protection locked="0"/>
    </xf>
    <xf numFmtId="10" fontId="7" fillId="0" borderId="0" xfId="1" applyNumberFormat="1" applyFont="1" applyProtection="1">
      <protection locked="0"/>
    </xf>
    <xf numFmtId="165" fontId="7" fillId="0" borderId="0" xfId="7" applyNumberFormat="1" applyFont="1" applyBorder="1" applyProtection="1">
      <protection locked="0"/>
    </xf>
    <xf numFmtId="165" fontId="7" fillId="4" borderId="13" xfId="7" applyNumberFormat="1" applyFont="1" applyFill="1" applyBorder="1" applyProtection="1"/>
    <xf numFmtId="165" fontId="7" fillId="4" borderId="37" xfId="7" applyNumberFormat="1" applyFont="1" applyFill="1" applyBorder="1" applyProtection="1"/>
    <xf numFmtId="165" fontId="7" fillId="4" borderId="11" xfId="7" applyNumberFormat="1" applyFont="1" applyFill="1" applyBorder="1" applyProtection="1"/>
    <xf numFmtId="0" fontId="7" fillId="0" borderId="0" xfId="1" applyFont="1" applyAlignment="1" applyProtection="1">
      <protection locked="0"/>
    </xf>
    <xf numFmtId="0" fontId="7" fillId="0" borderId="0" xfId="11" applyFont="1" applyProtection="1">
      <protection locked="0"/>
    </xf>
    <xf numFmtId="0" fontId="7" fillId="0" borderId="0" xfId="5" applyFont="1" applyAlignment="1" applyProtection="1">
      <protection locked="0"/>
    </xf>
    <xf numFmtId="0" fontId="5" fillId="0" borderId="0" xfId="11" applyFont="1" applyProtection="1">
      <protection locked="0"/>
    </xf>
    <xf numFmtId="0" fontId="5" fillId="0" borderId="1" xfId="11" applyFont="1" applyBorder="1" applyAlignment="1" applyProtection="1">
      <alignment horizontal="center"/>
      <protection locked="0"/>
    </xf>
    <xf numFmtId="0" fontId="5" fillId="0" borderId="2" xfId="11" applyFont="1" applyBorder="1" applyAlignment="1" applyProtection="1">
      <alignment horizontal="center" vertical="center"/>
      <protection locked="0"/>
    </xf>
    <xf numFmtId="0" fontId="5" fillId="0" borderId="3" xfId="11" applyFont="1" applyBorder="1" applyAlignment="1" applyProtection="1">
      <alignment horizontal="center" vertical="center"/>
      <protection locked="0"/>
    </xf>
    <xf numFmtId="0" fontId="7" fillId="0" borderId="1" xfId="11" applyFont="1" applyBorder="1" applyProtection="1">
      <protection locked="0"/>
    </xf>
    <xf numFmtId="3" fontId="7" fillId="0" borderId="1" xfId="12" applyNumberFormat="1" applyFont="1" applyBorder="1" applyProtection="1">
      <protection locked="0"/>
    </xf>
    <xf numFmtId="164" fontId="7" fillId="0" borderId="1" xfId="12" applyNumberFormat="1" applyFont="1" applyBorder="1" applyProtection="1">
      <protection locked="0"/>
    </xf>
    <xf numFmtId="168" fontId="7" fillId="0" borderId="1" xfId="12" applyNumberFormat="1" applyFont="1" applyBorder="1" applyProtection="1">
      <protection locked="0"/>
    </xf>
    <xf numFmtId="3" fontId="7" fillId="0" borderId="0" xfId="11" applyNumberFormat="1" applyFont="1" applyProtection="1">
      <protection locked="0"/>
    </xf>
    <xf numFmtId="9" fontId="7" fillId="0" borderId="1" xfId="11" applyNumberFormat="1" applyFont="1" applyBorder="1" applyProtection="1">
      <protection locked="0"/>
    </xf>
    <xf numFmtId="0" fontId="5" fillId="0" borderId="1" xfId="11" applyFont="1" applyBorder="1" applyProtection="1">
      <protection locked="0"/>
    </xf>
    <xf numFmtId="164" fontId="7" fillId="0" borderId="1" xfId="3" applyNumberFormat="1" applyFont="1" applyBorder="1" applyProtection="1">
      <protection locked="0"/>
    </xf>
    <xf numFmtId="49" fontId="7" fillId="4" borderId="0" xfId="1" applyNumberFormat="1" applyFont="1" applyFill="1" applyAlignment="1" applyProtection="1"/>
    <xf numFmtId="0" fontId="7" fillId="4" borderId="1" xfId="11" applyFont="1" applyFill="1" applyBorder="1" applyProtection="1"/>
    <xf numFmtId="3" fontId="7" fillId="4" borderId="1" xfId="12" applyNumberFormat="1" applyFont="1" applyFill="1" applyBorder="1" applyProtection="1"/>
    <xf numFmtId="164" fontId="7" fillId="4" borderId="1" xfId="12" applyNumberFormat="1" applyFont="1" applyFill="1" applyBorder="1" applyProtection="1"/>
    <xf numFmtId="168" fontId="7" fillId="4" borderId="1" xfId="12" applyNumberFormat="1" applyFont="1" applyFill="1" applyBorder="1" applyProtection="1"/>
    <xf numFmtId="0" fontId="9" fillId="0" borderId="0" xfId="1" applyFont="1" applyBorder="1" applyAlignment="1" applyProtection="1">
      <alignment vertical="center"/>
      <protection locked="0"/>
    </xf>
    <xf numFmtId="0" fontId="7" fillId="0" borderId="0" xfId="0" applyFont="1" applyBorder="1" applyProtection="1">
      <protection locked="0"/>
    </xf>
    <xf numFmtId="0" fontId="5" fillId="0" borderId="0" xfId="1" applyFont="1" applyBorder="1" applyAlignment="1" applyProtection="1">
      <alignment vertical="center"/>
      <protection locked="0"/>
    </xf>
    <xf numFmtId="0" fontId="5" fillId="0" borderId="1" xfId="9" applyFont="1" applyBorder="1" applyAlignment="1" applyProtection="1">
      <alignment horizontal="center" vertical="center" wrapText="1"/>
      <protection locked="0"/>
    </xf>
    <xf numFmtId="0" fontId="5" fillId="0" borderId="5" xfId="9" applyFont="1" applyBorder="1" applyAlignment="1" applyProtection="1">
      <alignment horizontal="center" vertical="center" wrapText="1"/>
      <protection locked="0"/>
    </xf>
    <xf numFmtId="167" fontId="7" fillId="0" borderId="1" xfId="10" applyNumberFormat="1" applyFont="1" applyBorder="1" applyProtection="1">
      <protection locked="0"/>
    </xf>
    <xf numFmtId="3" fontId="7" fillId="0" borderId="1" xfId="9" applyNumberFormat="1" applyFont="1" applyBorder="1" applyProtection="1">
      <protection locked="0"/>
    </xf>
    <xf numFmtId="0" fontId="17" fillId="0" borderId="0" xfId="9" applyFont="1" applyFill="1" applyBorder="1" applyProtection="1">
      <protection locked="0"/>
    </xf>
    <xf numFmtId="167" fontId="17" fillId="0" borderId="0" xfId="10" applyNumberFormat="1" applyFont="1" applyFill="1" applyProtection="1">
      <protection locked="0"/>
    </xf>
    <xf numFmtId="0" fontId="17" fillId="0" borderId="0" xfId="9" applyFont="1" applyFill="1" applyProtection="1">
      <protection locked="0"/>
    </xf>
    <xf numFmtId="0" fontId="5" fillId="4" borderId="1" xfId="9" applyFont="1" applyFill="1" applyBorder="1" applyAlignment="1" applyProtection="1">
      <alignment horizontal="center" vertical="center" wrapText="1"/>
    </xf>
    <xf numFmtId="167" fontId="7" fillId="4" borderId="1" xfId="10" applyNumberFormat="1" applyFont="1" applyFill="1" applyBorder="1" applyProtection="1"/>
    <xf numFmtId="0" fontId="7" fillId="0" borderId="0" xfId="0" applyFont="1" applyAlignment="1" applyProtection="1">
      <alignment horizontal="center"/>
      <protection locked="0"/>
    </xf>
    <xf numFmtId="0" fontId="6" fillId="0" borderId="0" xfId="5" applyFont="1" applyAlignment="1" applyProtection="1">
      <alignment wrapText="1"/>
      <protection locked="0"/>
    </xf>
    <xf numFmtId="0" fontId="5" fillId="0" borderId="0" xfId="0" applyFont="1" applyProtection="1">
      <protection locked="0"/>
    </xf>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vertical="top" wrapText="1"/>
      <protection locked="0"/>
    </xf>
    <xf numFmtId="0" fontId="7" fillId="0" borderId="22" xfId="0" applyFont="1" applyBorder="1" applyProtection="1">
      <protection locked="0"/>
    </xf>
    <xf numFmtId="0" fontId="7" fillId="0" borderId="28" xfId="0" applyFont="1" applyBorder="1" applyProtection="1">
      <protection locked="0"/>
    </xf>
    <xf numFmtId="0" fontId="12" fillId="0" borderId="0" xfId="1" applyFont="1" applyProtection="1">
      <protection locked="0"/>
    </xf>
    <xf numFmtId="0" fontId="14" fillId="0" borderId="0" xfId="1" applyFont="1" applyAlignment="1" applyProtection="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0" xfId="0" applyFont="1" applyFill="1" applyBorder="1" applyProtection="1">
      <protection locked="0"/>
    </xf>
    <xf numFmtId="0" fontId="5" fillId="0" borderId="0" xfId="1" applyFont="1" applyFill="1" applyAlignment="1" applyProtection="1">
      <alignment horizontal="center" vertical="center"/>
      <protection locked="0"/>
    </xf>
    <xf numFmtId="49" fontId="7" fillId="0" borderId="0" xfId="0" applyNumberFormat="1" applyFont="1" applyFill="1" applyProtection="1">
      <protection locked="0"/>
    </xf>
    <xf numFmtId="0" fontId="5" fillId="0" borderId="0" xfId="5" applyFont="1" applyAlignment="1" applyProtection="1">
      <alignment horizontal="center" vertical="center" wrapText="1"/>
      <protection locked="0"/>
    </xf>
    <xf numFmtId="14" fontId="7" fillId="0" borderId="0" xfId="1" applyNumberFormat="1" applyFont="1" applyFill="1" applyProtection="1">
      <protection locked="0"/>
    </xf>
    <xf numFmtId="170" fontId="7" fillId="0" borderId="1" xfId="2" applyNumberFormat="1" applyFont="1" applyBorder="1" applyAlignment="1" applyProtection="1">
      <alignment horizontal="right" vertical="center"/>
      <protection locked="0"/>
    </xf>
    <xf numFmtId="170" fontId="7" fillId="4" borderId="4" xfId="1" applyNumberFormat="1" applyFont="1" applyFill="1" applyBorder="1" applyAlignment="1" applyProtection="1">
      <alignment horizontal="right"/>
    </xf>
    <xf numFmtId="0" fontId="7" fillId="0" borderId="0" xfId="1" applyFont="1" applyAlignment="1" applyProtection="1">
      <alignment horizontal="left" vertical="center" wrapText="1"/>
      <protection locked="0"/>
    </xf>
    <xf numFmtId="170" fontId="7" fillId="0" borderId="0" xfId="5" applyNumberFormat="1" applyFont="1" applyFill="1" applyAlignment="1" applyProtection="1">
      <alignment horizontal="center" vertical="center" wrapText="1"/>
      <protection locked="0"/>
    </xf>
    <xf numFmtId="170" fontId="7" fillId="0" borderId="0" xfId="1" applyNumberFormat="1" applyFont="1" applyFill="1" applyAlignment="1" applyProtection="1">
      <alignment horizontal="center" vertical="center"/>
      <protection locked="0"/>
    </xf>
    <xf numFmtId="0" fontId="5" fillId="2" borderId="0" xfId="1" applyFont="1" applyFill="1" applyBorder="1" applyAlignment="1" applyProtection="1"/>
    <xf numFmtId="164" fontId="7" fillId="0" borderId="1" xfId="3" applyNumberFormat="1" applyFont="1" applyBorder="1" applyAlignment="1" applyProtection="1">
      <alignment wrapText="1"/>
      <protection locked="0"/>
    </xf>
    <xf numFmtId="3" fontId="7" fillId="0" borderId="0" xfId="1" applyNumberFormat="1" applyFont="1" applyBorder="1" applyAlignment="1" applyProtection="1">
      <alignment horizontal="right" vertical="center"/>
      <protection locked="0"/>
    </xf>
    <xf numFmtId="0" fontId="7" fillId="0" borderId="0" xfId="1" applyFont="1" applyFill="1" applyBorder="1" applyAlignment="1" applyProtection="1">
      <alignment horizontal="left" vertical="center" wrapText="1" indent="1"/>
      <protection locked="0"/>
    </xf>
    <xf numFmtId="0" fontId="5" fillId="0" borderId="6" xfId="1" applyFont="1" applyBorder="1" applyAlignment="1" applyProtection="1">
      <alignment horizontal="center" vertical="center"/>
      <protection locked="0"/>
    </xf>
    <xf numFmtId="0" fontId="5" fillId="0" borderId="62" xfId="1" applyFont="1" applyBorder="1" applyAlignment="1" applyProtection="1">
      <alignment horizontal="left" vertical="center" wrapText="1"/>
      <protection locked="0"/>
    </xf>
    <xf numFmtId="0" fontId="7" fillId="0" borderId="6" xfId="1" applyNumberFormat="1" applyFont="1" applyBorder="1" applyAlignment="1" applyProtection="1">
      <alignment vertical="center"/>
      <protection locked="0"/>
    </xf>
    <xf numFmtId="0" fontId="7" fillId="0" borderId="62" xfId="1" applyNumberFormat="1" applyFont="1" applyBorder="1" applyAlignment="1" applyProtection="1">
      <alignment vertical="center"/>
      <protection locked="0"/>
    </xf>
    <xf numFmtId="0" fontId="7" fillId="0" borderId="0" xfId="0" applyFont="1" applyAlignment="1" applyProtection="1">
      <alignment horizontal="left" vertical="center"/>
      <protection locked="0"/>
    </xf>
    <xf numFmtId="0" fontId="7" fillId="0" borderId="0" xfId="1" applyFont="1"/>
    <xf numFmtId="0" fontId="7" fillId="0" borderId="0" xfId="0" applyFont="1" applyAlignment="1" applyProtection="1">
      <alignment vertical="center"/>
      <protection locked="0"/>
    </xf>
    <xf numFmtId="0" fontId="7" fillId="0" borderId="0" xfId="0" applyFont="1" applyFill="1" applyBorder="1" applyAlignment="1" applyProtection="1">
      <alignment vertical="top" wrapText="1"/>
      <protection locked="0"/>
    </xf>
    <xf numFmtId="0" fontId="5" fillId="0" borderId="0" xfId="0" applyFont="1" applyAlignment="1"/>
    <xf numFmtId="0" fontId="7" fillId="0" borderId="0" xfId="1" applyFont="1" applyAlignment="1">
      <alignment horizontal="left"/>
    </xf>
    <xf numFmtId="170" fontId="7" fillId="4" borderId="0" xfId="0" applyNumberFormat="1" applyFont="1" applyFill="1" applyAlignment="1" applyProtection="1">
      <alignment horizontal="center" vertical="center"/>
    </xf>
    <xf numFmtId="0" fontId="9" fillId="0" borderId="0" xfId="1" quotePrefix="1" applyFont="1" applyAlignment="1" applyProtection="1">
      <alignment vertical="center"/>
      <protection locked="0"/>
    </xf>
    <xf numFmtId="49" fontId="7" fillId="4" borderId="61" xfId="1" applyNumberFormat="1" applyFont="1" applyFill="1" applyBorder="1" applyAlignment="1" applyProtection="1">
      <alignment wrapText="1"/>
    </xf>
    <xf numFmtId="0" fontId="7" fillId="4" borderId="0" xfId="1" applyFont="1" applyFill="1" applyProtection="1"/>
    <xf numFmtId="49" fontId="7" fillId="0" borderId="0" xfId="0" applyNumberFormat="1" applyFont="1" applyFill="1" applyAlignment="1" applyProtection="1">
      <protection locked="0"/>
    </xf>
    <xf numFmtId="49" fontId="5" fillId="0" borderId="0" xfId="0" applyNumberFormat="1" applyFont="1" applyFill="1" applyAlignment="1" applyProtection="1">
      <alignment horizontal="center" vertical="center"/>
      <protection locked="0"/>
    </xf>
    <xf numFmtId="170" fontId="7" fillId="4" borderId="0" xfId="0" applyNumberFormat="1" applyFont="1" applyFill="1" applyAlignment="1" applyProtection="1">
      <alignment horizontal="center" vertical="top"/>
    </xf>
    <xf numFmtId="0" fontId="7" fillId="4" borderId="0" xfId="1" applyFont="1" applyFill="1" applyAlignment="1" applyProtection="1">
      <alignment horizontal="center" vertical="center"/>
    </xf>
    <xf numFmtId="170" fontId="7" fillId="4" borderId="0" xfId="1" applyNumberFormat="1" applyFont="1" applyFill="1" applyAlignment="1" applyProtection="1">
      <alignment horizontal="center" vertical="center"/>
    </xf>
    <xf numFmtId="14" fontId="5" fillId="4" borderId="7" xfId="1" applyNumberFormat="1" applyFont="1" applyFill="1" applyBorder="1" applyAlignment="1" applyProtection="1">
      <alignment horizontal="center" vertical="center"/>
    </xf>
    <xf numFmtId="0" fontId="5" fillId="4" borderId="1"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4" borderId="1" xfId="1" applyFont="1" applyFill="1" applyBorder="1" applyAlignment="1" applyProtection="1">
      <alignment horizontal="center" vertical="center" wrapText="1"/>
    </xf>
    <xf numFmtId="0" fontId="7" fillId="4" borderId="0" xfId="5" applyFont="1" applyFill="1" applyAlignment="1" applyProtection="1">
      <alignment wrapText="1"/>
    </xf>
    <xf numFmtId="0" fontId="5" fillId="0" borderId="6" xfId="7" applyNumberFormat="1" applyFont="1" applyFill="1" applyBorder="1" applyAlignment="1" applyProtection="1">
      <alignment horizontal="center" vertical="center"/>
      <protection locked="0"/>
    </xf>
    <xf numFmtId="0" fontId="5" fillId="0" borderId="62" xfId="7" applyNumberFormat="1" applyFont="1" applyFill="1" applyBorder="1" applyAlignment="1" applyProtection="1">
      <alignment horizontal="center" vertical="center"/>
      <protection locked="0"/>
    </xf>
    <xf numFmtId="165" fontId="7" fillId="0" borderId="5" xfId="7" applyNumberFormat="1" applyFont="1" applyFill="1" applyBorder="1" applyProtection="1">
      <protection locked="0"/>
    </xf>
    <xf numFmtId="0" fontId="7" fillId="0" borderId="6" xfId="7" applyNumberFormat="1" applyFont="1" applyFill="1" applyBorder="1" applyAlignment="1" applyProtection="1">
      <alignment horizontal="right" vertical="center"/>
      <protection locked="0"/>
    </xf>
    <xf numFmtId="0" fontId="7" fillId="0" borderId="62" xfId="7" applyNumberFormat="1" applyFont="1" applyFill="1" applyBorder="1" applyProtection="1">
      <protection locked="0"/>
    </xf>
    <xf numFmtId="0" fontId="7" fillId="0" borderId="5" xfId="7" applyNumberFormat="1" applyFont="1" applyFill="1" applyBorder="1" applyProtection="1">
      <protection locked="0"/>
    </xf>
    <xf numFmtId="0" fontId="7" fillId="0" borderId="6" xfId="7" applyNumberFormat="1" applyFont="1" applyFill="1" applyBorder="1" applyProtection="1">
      <protection locked="0"/>
    </xf>
    <xf numFmtId="170" fontId="7" fillId="4" borderId="0" xfId="5" applyNumberFormat="1" applyFont="1" applyFill="1" applyAlignment="1" applyProtection="1">
      <alignment horizontal="center" vertical="center" wrapText="1"/>
    </xf>
    <xf numFmtId="14" fontId="5" fillId="4" borderId="52" xfId="1" applyNumberFormat="1" applyFont="1" applyFill="1" applyBorder="1" applyAlignment="1" applyProtection="1">
      <alignment horizontal="center" vertical="center"/>
    </xf>
    <xf numFmtId="0" fontId="7" fillId="4" borderId="0" xfId="11" applyFont="1" applyFill="1" applyProtection="1"/>
    <xf numFmtId="0" fontId="7" fillId="4" borderId="0" xfId="0" applyFont="1" applyFill="1" applyProtection="1"/>
    <xf numFmtId="170" fontId="7" fillId="4" borderId="1" xfId="9" applyNumberFormat="1" applyFont="1" applyFill="1" applyBorder="1" applyAlignment="1" applyProtection="1">
      <alignment horizontal="right"/>
    </xf>
    <xf numFmtId="169" fontId="7" fillId="4" borderId="1" xfId="9" applyNumberFormat="1" applyFont="1" applyFill="1" applyBorder="1" applyAlignment="1" applyProtection="1">
      <alignment horizontal="right"/>
    </xf>
    <xf numFmtId="164" fontId="7" fillId="4" borderId="1" xfId="3" applyNumberFormat="1" applyFont="1" applyFill="1" applyBorder="1" applyAlignment="1" applyProtection="1">
      <alignment horizontal="center"/>
    </xf>
    <xf numFmtId="17" fontId="7" fillId="4" borderId="1" xfId="9" quotePrefix="1" applyNumberFormat="1" applyFont="1" applyFill="1" applyBorder="1" applyAlignment="1" applyProtection="1">
      <alignment horizontal="right"/>
    </xf>
    <xf numFmtId="169" fontId="7" fillId="4" borderId="1" xfId="9" quotePrefix="1" applyNumberFormat="1" applyFont="1" applyFill="1" applyBorder="1" applyAlignment="1" applyProtection="1">
      <alignment horizontal="right"/>
    </xf>
    <xf numFmtId="0" fontId="7" fillId="4" borderId="1" xfId="9" quotePrefix="1" applyNumberFormat="1" applyFont="1" applyFill="1" applyBorder="1" applyAlignment="1" applyProtection="1">
      <alignment horizontal="right"/>
    </xf>
    <xf numFmtId="0" fontId="7" fillId="4" borderId="1" xfId="0" applyNumberFormat="1" applyFont="1" applyFill="1" applyBorder="1" applyAlignment="1" applyProtection="1">
      <alignment horizontal="right" vertical="center"/>
    </xf>
    <xf numFmtId="0" fontId="6" fillId="4" borderId="0" xfId="5" applyFont="1" applyFill="1" applyAlignment="1" applyProtection="1">
      <alignment wrapText="1"/>
    </xf>
    <xf numFmtId="4" fontId="7" fillId="2" borderId="7" xfId="7" applyNumberFormat="1" applyFont="1" applyFill="1" applyBorder="1" applyProtection="1">
      <protection locked="0"/>
    </xf>
    <xf numFmtId="4" fontId="7" fillId="2" borderId="1" xfId="7" applyNumberFormat="1" applyFont="1" applyFill="1" applyBorder="1" applyProtection="1">
      <protection locked="0"/>
    </xf>
    <xf numFmtId="4" fontId="7" fillId="2" borderId="8" xfId="7" applyNumberFormat="1" applyFont="1" applyFill="1" applyBorder="1" applyProtection="1">
      <protection locked="0"/>
    </xf>
    <xf numFmtId="4" fontId="7" fillId="2" borderId="13" xfId="7" applyNumberFormat="1" applyFont="1" applyFill="1" applyBorder="1" applyProtection="1">
      <protection locked="0"/>
    </xf>
    <xf numFmtId="4" fontId="7" fillId="2" borderId="37" xfId="7" applyNumberFormat="1" applyFont="1" applyFill="1" applyBorder="1" applyProtection="1">
      <protection locked="0"/>
    </xf>
    <xf numFmtId="4" fontId="7" fillId="2" borderId="11" xfId="7" applyNumberFormat="1" applyFont="1" applyFill="1" applyBorder="1" applyProtection="1">
      <protection locked="0"/>
    </xf>
  </cellXfs>
  <cellStyles count="13">
    <cellStyle name="Comma" xfId="10" builtinId="3"/>
    <cellStyle name="Currency" xfId="8" builtinId="4"/>
    <cellStyle name="Currency 2" xfId="7" xr:uid="{00000000-0005-0000-0000-000002000000}"/>
    <cellStyle name="Hyperlink" xfId="4" builtinId="8"/>
    <cellStyle name="Normal" xfId="0" builtinId="0"/>
    <cellStyle name="Normal 2" xfId="1" xr:uid="{00000000-0005-0000-0000-000005000000}"/>
    <cellStyle name="Normal 2 2" xfId="5" xr:uid="{00000000-0005-0000-0000-000006000000}"/>
    <cellStyle name="Normal 2 3" xfId="9" xr:uid="{00000000-0005-0000-0000-000007000000}"/>
    <cellStyle name="Normal 3" xfId="11" xr:uid="{00000000-0005-0000-0000-000008000000}"/>
    <cellStyle name="Normal_cover 10'01" xfId="2" xr:uid="{00000000-0005-0000-0000-000009000000}"/>
    <cellStyle name="Percent" xfId="3" builtinId="5"/>
    <cellStyle name="Percent 2" xfId="6" xr:uid="{00000000-0005-0000-0000-00000B000000}"/>
    <cellStyle name="Percent 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13.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 Id="rId1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9.emf"/><Relationship Id="rId13" Type="http://schemas.openxmlformats.org/officeDocument/2006/relationships/image" Target="../media/image27.emf"/><Relationship Id="rId3" Type="http://schemas.openxmlformats.org/officeDocument/2006/relationships/image" Target="../media/image24.emf"/><Relationship Id="rId7" Type="http://schemas.openxmlformats.org/officeDocument/2006/relationships/image" Target="../media/image20.emf"/><Relationship Id="rId12" Type="http://schemas.openxmlformats.org/officeDocument/2006/relationships/image" Target="../media/image15.emf"/><Relationship Id="rId2" Type="http://schemas.openxmlformats.org/officeDocument/2006/relationships/image" Target="../media/image25.emf"/><Relationship Id="rId1" Type="http://schemas.openxmlformats.org/officeDocument/2006/relationships/image" Target="../media/image26.emf"/><Relationship Id="rId6" Type="http://schemas.openxmlformats.org/officeDocument/2006/relationships/image" Target="../media/image21.emf"/><Relationship Id="rId11" Type="http://schemas.openxmlformats.org/officeDocument/2006/relationships/image" Target="../media/image16.emf"/><Relationship Id="rId5" Type="http://schemas.openxmlformats.org/officeDocument/2006/relationships/image" Target="../media/image22.emf"/><Relationship Id="rId10" Type="http://schemas.openxmlformats.org/officeDocument/2006/relationships/image" Target="../media/image17.emf"/><Relationship Id="rId4" Type="http://schemas.openxmlformats.org/officeDocument/2006/relationships/image" Target="../media/image23.emf"/><Relationship Id="rId9" Type="http://schemas.openxmlformats.org/officeDocument/2006/relationships/image" Target="../media/image18.emf"/><Relationship Id="rId14" Type="http://schemas.openxmlformats.org/officeDocument/2006/relationships/image" Target="../media/image28.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3" Type="http://schemas.openxmlformats.org/officeDocument/2006/relationships/image" Target="../media/image31.emf"/><Relationship Id="rId7" Type="http://schemas.openxmlformats.org/officeDocument/2006/relationships/image" Target="../media/image35.emf"/><Relationship Id="rId12" Type="http://schemas.openxmlformats.org/officeDocument/2006/relationships/image" Target="../media/image40.emf"/><Relationship Id="rId2" Type="http://schemas.openxmlformats.org/officeDocument/2006/relationships/image" Target="../media/image30.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5" Type="http://schemas.openxmlformats.org/officeDocument/2006/relationships/image" Target="../media/image33.emf"/><Relationship Id="rId10" Type="http://schemas.openxmlformats.org/officeDocument/2006/relationships/image" Target="../media/image38.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23</xdr:row>
          <xdr:rowOff>19050</xdr:rowOff>
        </xdr:from>
        <xdr:to>
          <xdr:col>4</xdr:col>
          <xdr:colOff>0</xdr:colOff>
          <xdr:row>23</xdr:row>
          <xdr:rowOff>190500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New Product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xdr:row>
          <xdr:rowOff>19050</xdr:rowOff>
        </xdr:from>
        <xdr:to>
          <xdr:col>3</xdr:col>
          <xdr:colOff>1981200</xdr:colOff>
          <xdr:row>24</xdr:row>
          <xdr:rowOff>190500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Existing Product Tab</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281213</xdr:colOff>
      <xdr:row>55</xdr:row>
      <xdr:rowOff>0</xdr:rowOff>
    </xdr:from>
    <xdr:to>
      <xdr:col>8</xdr:col>
      <xdr:colOff>1495651</xdr:colOff>
      <xdr:row>67</xdr:row>
      <xdr:rowOff>26081</xdr:rowOff>
    </xdr:to>
    <xdr:sp macro="" textlink="" fLocksText="0">
      <xdr:nvSpPr>
        <xdr:cNvPr id="2" name="TextBox 1" descr="Comments text box">
          <a:extLst>
            <a:ext uri="{FF2B5EF4-FFF2-40B4-BE49-F238E27FC236}">
              <a16:creationId xmlns:a16="http://schemas.microsoft.com/office/drawing/2014/main" id="{00000000-0008-0000-0900-000002000000}"/>
            </a:ext>
          </a:extLst>
        </xdr:cNvPr>
        <xdr:cNvSpPr txBox="1"/>
      </xdr:nvSpPr>
      <xdr:spPr>
        <a:xfrm>
          <a:off x="281213" y="10976429"/>
          <a:ext cx="8897938" cy="2420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8</xdr:row>
          <xdr:rowOff>19050</xdr:rowOff>
        </xdr:from>
        <xdr:to>
          <xdr:col>4</xdr:col>
          <xdr:colOff>0</xdr:colOff>
          <xdr:row>8</xdr:row>
          <xdr:rowOff>190500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9</xdr:row>
          <xdr:rowOff>0</xdr:rowOff>
        </xdr:from>
        <xdr:to>
          <xdr:col>4</xdr:col>
          <xdr:colOff>0</xdr:colOff>
          <xdr:row>9</xdr:row>
          <xdr:rowOff>190500</xdr:rowOff>
        </xdr:to>
        <xdr:sp macro="" textlink="">
          <xdr:nvSpPr>
            <xdr:cNvPr id="11266" name="Button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10</xdr:row>
          <xdr:rowOff>19050</xdr:rowOff>
        </xdr:from>
        <xdr:to>
          <xdr:col>4</xdr:col>
          <xdr:colOff>0</xdr:colOff>
          <xdr:row>10</xdr:row>
          <xdr:rowOff>209550</xdr:rowOff>
        </xdr:to>
        <xdr:sp macro="" textlink="">
          <xdr:nvSpPr>
            <xdr:cNvPr id="11267" name="Button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xdr:row>
          <xdr:rowOff>19050</xdr:rowOff>
        </xdr:from>
        <xdr:to>
          <xdr:col>4</xdr:col>
          <xdr:colOff>0</xdr:colOff>
          <xdr:row>12</xdr:row>
          <xdr:rowOff>19050</xdr:rowOff>
        </xdr:to>
        <xdr:sp macro="" textlink="">
          <xdr:nvSpPr>
            <xdr:cNvPr id="11268" name="Button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xdr:twoCellAnchor>
    <xdr:from>
      <xdr:col>0</xdr:col>
      <xdr:colOff>238141</xdr:colOff>
      <xdr:row>28</xdr:row>
      <xdr:rowOff>0</xdr:rowOff>
    </xdr:from>
    <xdr:to>
      <xdr:col>3</xdr:col>
      <xdr:colOff>1350817</xdr:colOff>
      <xdr:row>49</xdr:row>
      <xdr:rowOff>30305</xdr:rowOff>
    </xdr:to>
    <xdr:sp macro="" textlink="" fLocksText="0">
      <xdr:nvSpPr>
        <xdr:cNvPr id="7" name="TextBox 6" descr="Comments text box">
          <a:extLst>
            <a:ext uri="{FF2B5EF4-FFF2-40B4-BE49-F238E27FC236}">
              <a16:creationId xmlns:a16="http://schemas.microsoft.com/office/drawing/2014/main" id="{00000000-0008-0000-0A00-000007000000}"/>
            </a:ext>
          </a:extLst>
        </xdr:cNvPr>
        <xdr:cNvSpPr txBox="1"/>
      </xdr:nvSpPr>
      <xdr:spPr>
        <a:xfrm>
          <a:off x="238141" y="5563466"/>
          <a:ext cx="8035620" cy="4091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11</xdr:row>
          <xdr:rowOff>190500</xdr:rowOff>
        </xdr:from>
        <xdr:to>
          <xdr:col>4</xdr:col>
          <xdr:colOff>0</xdr:colOff>
          <xdr:row>13</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7</xdr:row>
          <xdr:rowOff>0</xdr:rowOff>
        </xdr:from>
        <xdr:to>
          <xdr:col>4</xdr:col>
          <xdr:colOff>0</xdr:colOff>
          <xdr:row>8</xdr:row>
          <xdr:rowOff>19050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9</xdr:row>
          <xdr:rowOff>0</xdr:rowOff>
        </xdr:from>
        <xdr:to>
          <xdr:col>4</xdr:col>
          <xdr:colOff>0</xdr:colOff>
          <xdr:row>10</xdr:row>
          <xdr:rowOff>19050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xdr:twoCellAnchor>
    <xdr:from>
      <xdr:col>0</xdr:col>
      <xdr:colOff>100013</xdr:colOff>
      <xdr:row>17</xdr:row>
      <xdr:rowOff>214314</xdr:rowOff>
    </xdr:from>
    <xdr:to>
      <xdr:col>2</xdr:col>
      <xdr:colOff>2176464</xdr:colOff>
      <xdr:row>30</xdr:row>
      <xdr:rowOff>7939</xdr:rowOff>
    </xdr:to>
    <xdr:sp macro="" textlink="" fLocksText="0">
      <xdr:nvSpPr>
        <xdr:cNvPr id="5" name="TextBox 4" descr="Comments text box">
          <a:extLst>
            <a:ext uri="{FF2B5EF4-FFF2-40B4-BE49-F238E27FC236}">
              <a16:creationId xmlns:a16="http://schemas.microsoft.com/office/drawing/2014/main" id="{00000000-0008-0000-0B00-000005000000}"/>
            </a:ext>
          </a:extLst>
        </xdr:cNvPr>
        <xdr:cNvSpPr txBox="1"/>
      </xdr:nvSpPr>
      <xdr:spPr>
        <a:xfrm>
          <a:off x="100013" y="3567114"/>
          <a:ext cx="7934326" cy="245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34170</xdr:colOff>
          <xdr:row>0</xdr:row>
          <xdr:rowOff>8958</xdr:rowOff>
        </xdr:from>
        <xdr:to>
          <xdr:col>8</xdr:col>
          <xdr:colOff>1156999</xdr:colOff>
          <xdr:row>0</xdr:row>
          <xdr:rowOff>236372</xdr:rowOff>
        </xdr:to>
        <xdr:grpSp>
          <xdr:nvGrpSpPr>
            <xdr:cNvPr id="119" name="Group 118" descr="HMO Check boxes">
              <a:extLst>
                <a:ext uri="{FF2B5EF4-FFF2-40B4-BE49-F238E27FC236}">
                  <a16:creationId xmlns:a16="http://schemas.microsoft.com/office/drawing/2014/main" id="{00000000-0008-0000-0C00-000077000000}"/>
                </a:ext>
              </a:extLst>
            </xdr:cNvPr>
            <xdr:cNvGrpSpPr/>
          </xdr:nvGrpSpPr>
          <xdr:grpSpPr>
            <a:xfrm>
              <a:off x="8916704" y="8990"/>
              <a:ext cx="1122835" cy="227414"/>
              <a:chOff x="7991420" y="8384281"/>
              <a:chExt cx="1151754" cy="184150"/>
            </a:xfrm>
          </xdr:grpSpPr>
          <xdr:sp macro="" textlink="">
            <xdr:nvSpPr>
              <xdr:cNvPr id="4176" name="CheckBox27" descr="Yes check box" hidden="1">
                <a:extLst>
                  <a:ext uri="{63B3BB69-23CF-44E3-9099-C40C66FF867C}">
                    <a14:compatExt spid="_x0000_s4176"/>
                  </a:ext>
                  <a:ext uri="{FF2B5EF4-FFF2-40B4-BE49-F238E27FC236}">
                    <a16:creationId xmlns:a16="http://schemas.microsoft.com/office/drawing/2014/main" id="{00000000-0008-0000-0C00-000050100000}"/>
                  </a:ext>
                </a:extLst>
              </xdr:cNvPr>
              <xdr:cNvSpPr/>
            </xdr:nvSpPr>
            <xdr:spPr bwMode="auto">
              <a:xfrm>
                <a:off x="7991420" y="8384720"/>
                <a:ext cx="723905" cy="177800"/>
              </a:xfrm>
              <a:prstGeom prst="rect">
                <a:avLst/>
              </a:prstGeom>
              <a:noFill/>
              <a:ln>
                <a:noFill/>
              </a:ln>
              <a:extLst>
                <a:ext uri="{91240B29-F687-4F45-9708-019B960494DF}">
                  <a14:hiddenLine w="9525">
                    <a:noFill/>
                    <a:miter lim="800000"/>
                    <a:headEnd/>
                    <a:tailEnd/>
                  </a14:hiddenLine>
                </a:ext>
              </a:extLst>
            </xdr:spPr>
          </xdr:sp>
          <xdr:sp macro="" textlink="">
            <xdr:nvSpPr>
              <xdr:cNvPr id="4177" name="CheckBox28" descr="No check box" hidden="1">
                <a:extLst>
                  <a:ext uri="{63B3BB69-23CF-44E3-9099-C40C66FF867C}">
                    <a14:compatExt spid="_x0000_s4177"/>
                  </a:ext>
                  <a:ext uri="{FF2B5EF4-FFF2-40B4-BE49-F238E27FC236}">
                    <a16:creationId xmlns:a16="http://schemas.microsoft.com/office/drawing/2014/main" id="{00000000-0008-0000-0C00-000051100000}"/>
                  </a:ext>
                </a:extLst>
              </xdr:cNvPr>
              <xdr:cNvSpPr/>
            </xdr:nvSpPr>
            <xdr:spPr bwMode="auto">
              <a:xfrm>
                <a:off x="8698667" y="8384281"/>
                <a:ext cx="444507"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41965</xdr:colOff>
          <xdr:row>1</xdr:row>
          <xdr:rowOff>9472</xdr:rowOff>
        </xdr:from>
        <xdr:to>
          <xdr:col>8</xdr:col>
          <xdr:colOff>1160927</xdr:colOff>
          <xdr:row>1</xdr:row>
          <xdr:rowOff>238845</xdr:rowOff>
        </xdr:to>
        <xdr:grpSp>
          <xdr:nvGrpSpPr>
            <xdr:cNvPr id="122" name="Group 121" descr="PPO Check boxes">
              <a:extLst>
                <a:ext uri="{FF2B5EF4-FFF2-40B4-BE49-F238E27FC236}">
                  <a16:creationId xmlns:a16="http://schemas.microsoft.com/office/drawing/2014/main" id="{00000000-0008-0000-0C00-00007A000000}"/>
                </a:ext>
              </a:extLst>
            </xdr:cNvPr>
            <xdr:cNvGrpSpPr/>
          </xdr:nvGrpSpPr>
          <xdr:grpSpPr>
            <a:xfrm>
              <a:off x="8924494" y="248628"/>
              <a:ext cx="1118946" cy="229373"/>
              <a:chOff x="8046379" y="8378092"/>
              <a:chExt cx="1142151" cy="177800"/>
            </a:xfrm>
          </xdr:grpSpPr>
          <xdr:sp macro="" textlink="">
            <xdr:nvSpPr>
              <xdr:cNvPr id="4178" name="CheckBox29" descr="Yes check box" hidden="1">
                <a:extLst>
                  <a:ext uri="{63B3BB69-23CF-44E3-9099-C40C66FF867C}">
                    <a14:compatExt spid="_x0000_s4178"/>
                  </a:ext>
                  <a:ext uri="{FF2B5EF4-FFF2-40B4-BE49-F238E27FC236}">
                    <a16:creationId xmlns:a16="http://schemas.microsoft.com/office/drawing/2014/main" id="{00000000-0008-0000-0C00-000052100000}"/>
                  </a:ext>
                </a:extLst>
              </xdr:cNvPr>
              <xdr:cNvSpPr/>
            </xdr:nvSpPr>
            <xdr:spPr bwMode="auto">
              <a:xfrm>
                <a:off x="8046379" y="8378092"/>
                <a:ext cx="723898" cy="177800"/>
              </a:xfrm>
              <a:prstGeom prst="rect">
                <a:avLst/>
              </a:prstGeom>
              <a:noFill/>
              <a:ln>
                <a:noFill/>
              </a:ln>
              <a:extLst>
                <a:ext uri="{91240B29-F687-4F45-9708-019B960494DF}">
                  <a14:hiddenLine w="9525">
                    <a:noFill/>
                    <a:miter lim="800000"/>
                    <a:headEnd/>
                    <a:tailEnd/>
                  </a14:hiddenLine>
                </a:ext>
              </a:extLst>
            </xdr:spPr>
          </xdr:sp>
          <xdr:sp macro="" textlink="">
            <xdr:nvSpPr>
              <xdr:cNvPr id="4179" name="CheckBox30" descr="No check box" hidden="1">
                <a:extLst>
                  <a:ext uri="{63B3BB69-23CF-44E3-9099-C40C66FF867C}">
                    <a14:compatExt spid="_x0000_s4179"/>
                  </a:ext>
                  <a:ext uri="{FF2B5EF4-FFF2-40B4-BE49-F238E27FC236}">
                    <a16:creationId xmlns:a16="http://schemas.microsoft.com/office/drawing/2014/main" id="{00000000-0008-0000-0C00-000053100000}"/>
                  </a:ext>
                </a:extLst>
              </xdr:cNvPr>
              <xdr:cNvSpPr/>
            </xdr:nvSpPr>
            <xdr:spPr bwMode="auto">
              <a:xfrm>
                <a:off x="8742541" y="8394917"/>
                <a:ext cx="445989" cy="14939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30780</xdr:colOff>
          <xdr:row>2</xdr:row>
          <xdr:rowOff>8981</xdr:rowOff>
        </xdr:from>
        <xdr:to>
          <xdr:col>8</xdr:col>
          <xdr:colOff>1149124</xdr:colOff>
          <xdr:row>2</xdr:row>
          <xdr:rowOff>241490</xdr:rowOff>
        </xdr:to>
        <xdr:grpSp>
          <xdr:nvGrpSpPr>
            <xdr:cNvPr id="125" name="Group 124" descr="EPO Check boxes">
              <a:extLst>
                <a:ext uri="{FF2B5EF4-FFF2-40B4-BE49-F238E27FC236}">
                  <a16:creationId xmlns:a16="http://schemas.microsoft.com/office/drawing/2014/main" id="{00000000-0008-0000-0C00-00007D000000}"/>
                </a:ext>
              </a:extLst>
            </xdr:cNvPr>
            <xdr:cNvGrpSpPr/>
          </xdr:nvGrpSpPr>
          <xdr:grpSpPr>
            <a:xfrm>
              <a:off x="8913295" y="487110"/>
              <a:ext cx="1118365" cy="232481"/>
              <a:chOff x="8009780" y="8365546"/>
              <a:chExt cx="1147209" cy="197001"/>
            </a:xfrm>
          </xdr:grpSpPr>
          <xdr:sp macro="" textlink="">
            <xdr:nvSpPr>
              <xdr:cNvPr id="4180" name="CheckBox31" descr="Yes check box" hidden="1">
                <a:extLst>
                  <a:ext uri="{63B3BB69-23CF-44E3-9099-C40C66FF867C}">
                    <a14:compatExt spid="_x0000_s4180"/>
                  </a:ext>
                  <a:ext uri="{FF2B5EF4-FFF2-40B4-BE49-F238E27FC236}">
                    <a16:creationId xmlns:a16="http://schemas.microsoft.com/office/drawing/2014/main" id="{00000000-0008-0000-0C00-000054100000}"/>
                  </a:ext>
                </a:extLst>
              </xdr:cNvPr>
              <xdr:cNvSpPr/>
            </xdr:nvSpPr>
            <xdr:spPr bwMode="auto">
              <a:xfrm>
                <a:off x="8009780" y="8384748"/>
                <a:ext cx="723903" cy="177799"/>
              </a:xfrm>
              <a:prstGeom prst="rect">
                <a:avLst/>
              </a:prstGeom>
              <a:noFill/>
              <a:ln>
                <a:noFill/>
              </a:ln>
              <a:extLst>
                <a:ext uri="{91240B29-F687-4F45-9708-019B960494DF}">
                  <a14:hiddenLine w="9525">
                    <a:noFill/>
                    <a:miter lim="800000"/>
                    <a:headEnd/>
                    <a:tailEnd/>
                  </a14:hiddenLine>
                </a:ext>
              </a:extLst>
            </xdr:spPr>
          </xdr:sp>
          <xdr:sp macro="" textlink="">
            <xdr:nvSpPr>
              <xdr:cNvPr id="4181" name="CheckBox32" descr="No check box" hidden="1">
                <a:extLst>
                  <a:ext uri="{63B3BB69-23CF-44E3-9099-C40C66FF867C}">
                    <a14:compatExt spid="_x0000_s4181"/>
                  </a:ext>
                  <a:ext uri="{FF2B5EF4-FFF2-40B4-BE49-F238E27FC236}">
                    <a16:creationId xmlns:a16="http://schemas.microsoft.com/office/drawing/2014/main" id="{00000000-0008-0000-0C00-000055100000}"/>
                  </a:ext>
                </a:extLst>
              </xdr:cNvPr>
              <xdr:cNvSpPr/>
            </xdr:nvSpPr>
            <xdr:spPr bwMode="auto">
              <a:xfrm>
                <a:off x="8712483" y="8365546"/>
                <a:ext cx="444506" cy="17478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19050</xdr:rowOff>
        </xdr:from>
        <xdr:to>
          <xdr:col>8</xdr:col>
          <xdr:colOff>735330</xdr:colOff>
          <xdr:row>4</xdr:row>
          <xdr:rowOff>125730</xdr:rowOff>
        </xdr:to>
        <xdr:sp macro="" textlink="">
          <xdr:nvSpPr>
            <xdr:cNvPr id="4182" name="CheckBox33" descr="Yes check box" hidden="1">
              <a:extLst>
                <a:ext uri="{63B3BB69-23CF-44E3-9099-C40C66FF867C}">
                  <a14:compatExt spid="_x0000_s4182"/>
                </a:ext>
                <a:ext uri="{FF2B5EF4-FFF2-40B4-BE49-F238E27FC236}">
                  <a16:creationId xmlns:a16="http://schemas.microsoft.com/office/drawing/2014/main" id="{00000000-0008-0000-0C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40870</xdr:colOff>
          <xdr:row>5</xdr:row>
          <xdr:rowOff>18899</xdr:rowOff>
        </xdr:from>
        <xdr:to>
          <xdr:col>8</xdr:col>
          <xdr:colOff>1166249</xdr:colOff>
          <xdr:row>5</xdr:row>
          <xdr:rowOff>209221</xdr:rowOff>
        </xdr:to>
        <xdr:grpSp>
          <xdr:nvGrpSpPr>
            <xdr:cNvPr id="131" name="Group 130" descr="HDHP Check boxes">
              <a:extLst>
                <a:ext uri="{FF2B5EF4-FFF2-40B4-BE49-F238E27FC236}">
                  <a16:creationId xmlns:a16="http://schemas.microsoft.com/office/drawing/2014/main" id="{00000000-0008-0000-0C00-000083000000}"/>
                </a:ext>
              </a:extLst>
            </xdr:cNvPr>
            <xdr:cNvGrpSpPr/>
          </xdr:nvGrpSpPr>
          <xdr:grpSpPr>
            <a:xfrm>
              <a:off x="8923393" y="1214226"/>
              <a:ext cx="1119026" cy="190322"/>
              <a:chOff x="6494297" y="8358280"/>
              <a:chExt cx="1156414" cy="184151"/>
            </a:xfrm>
          </xdr:grpSpPr>
          <xdr:sp macro="" textlink="">
            <xdr:nvSpPr>
              <xdr:cNvPr id="4184" name="CheckBox35" descr="Yes check box" hidden="1">
                <a:extLst>
                  <a:ext uri="{63B3BB69-23CF-44E3-9099-C40C66FF867C}">
                    <a14:compatExt spid="_x0000_s4184"/>
                  </a:ext>
                  <a:ext uri="{FF2B5EF4-FFF2-40B4-BE49-F238E27FC236}">
                    <a16:creationId xmlns:a16="http://schemas.microsoft.com/office/drawing/2014/main" id="{00000000-0008-0000-0C00-000058100000}"/>
                  </a:ext>
                </a:extLst>
              </xdr:cNvPr>
              <xdr:cNvSpPr/>
            </xdr:nvSpPr>
            <xdr:spPr bwMode="auto">
              <a:xfrm>
                <a:off x="6494297" y="8362373"/>
                <a:ext cx="723895" cy="177799"/>
              </a:xfrm>
              <a:prstGeom prst="rect">
                <a:avLst/>
              </a:prstGeom>
              <a:noFill/>
              <a:ln>
                <a:noFill/>
              </a:ln>
              <a:extLst>
                <a:ext uri="{91240B29-F687-4F45-9708-019B960494DF}">
                  <a14:hiddenLine w="9525">
                    <a:noFill/>
                    <a:miter lim="800000"/>
                    <a:headEnd/>
                    <a:tailEnd/>
                  </a14:hiddenLine>
                </a:ext>
              </a:extLst>
            </xdr:spPr>
          </xdr:sp>
          <xdr:sp macro="" textlink="">
            <xdr:nvSpPr>
              <xdr:cNvPr id="4185" name="CheckBox36" descr="No check box" hidden="1">
                <a:extLst>
                  <a:ext uri="{63B3BB69-23CF-44E3-9099-C40C66FF867C}">
                    <a14:compatExt spid="_x0000_s4185"/>
                  </a:ext>
                  <a:ext uri="{FF2B5EF4-FFF2-40B4-BE49-F238E27FC236}">
                    <a16:creationId xmlns:a16="http://schemas.microsoft.com/office/drawing/2014/main" id="{00000000-0008-0000-0C00-000059100000}"/>
                  </a:ext>
                </a:extLst>
              </xdr:cNvPr>
              <xdr:cNvSpPr/>
            </xdr:nvSpPr>
            <xdr:spPr bwMode="auto">
              <a:xfrm>
                <a:off x="7206212" y="8358280"/>
                <a:ext cx="444499" cy="18415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25208</xdr:colOff>
          <xdr:row>6</xdr:row>
          <xdr:rowOff>13252</xdr:rowOff>
        </xdr:from>
        <xdr:to>
          <xdr:col>8</xdr:col>
          <xdr:colOff>1179414</xdr:colOff>
          <xdr:row>6</xdr:row>
          <xdr:rowOff>242030</xdr:rowOff>
        </xdr:to>
        <xdr:grpSp>
          <xdr:nvGrpSpPr>
            <xdr:cNvPr id="134" name="Group 133" descr="Other Check boxes">
              <a:extLst>
                <a:ext uri="{FF2B5EF4-FFF2-40B4-BE49-F238E27FC236}">
                  <a16:creationId xmlns:a16="http://schemas.microsoft.com/office/drawing/2014/main" id="{00000000-0008-0000-0C00-000086000000}"/>
                </a:ext>
              </a:extLst>
            </xdr:cNvPr>
            <xdr:cNvGrpSpPr/>
          </xdr:nvGrpSpPr>
          <xdr:grpSpPr>
            <a:xfrm>
              <a:off x="8907742" y="1447601"/>
              <a:ext cx="1135162" cy="228778"/>
              <a:chOff x="6331587" y="8311478"/>
              <a:chExt cx="1183944" cy="186848"/>
            </a:xfrm>
          </xdr:grpSpPr>
          <xdr:sp macro="" textlink="">
            <xdr:nvSpPr>
              <xdr:cNvPr id="4186" name="CheckBox37" descr="Yes check box" hidden="1">
                <a:extLst>
                  <a:ext uri="{63B3BB69-23CF-44E3-9099-C40C66FF867C}">
                    <a14:compatExt spid="_x0000_s4186"/>
                  </a:ext>
                  <a:ext uri="{FF2B5EF4-FFF2-40B4-BE49-F238E27FC236}">
                    <a16:creationId xmlns:a16="http://schemas.microsoft.com/office/drawing/2014/main" id="{00000000-0008-0000-0C00-00005A100000}"/>
                  </a:ext>
                </a:extLst>
              </xdr:cNvPr>
              <xdr:cNvSpPr/>
            </xdr:nvSpPr>
            <xdr:spPr bwMode="auto">
              <a:xfrm>
                <a:off x="6331587" y="8311478"/>
                <a:ext cx="723903" cy="177801"/>
              </a:xfrm>
              <a:prstGeom prst="rect">
                <a:avLst/>
              </a:prstGeom>
              <a:noFill/>
              <a:ln>
                <a:noFill/>
              </a:ln>
              <a:extLst>
                <a:ext uri="{91240B29-F687-4F45-9708-019B960494DF}">
                  <a14:hiddenLine w="9525">
                    <a:noFill/>
                    <a:miter lim="800000"/>
                    <a:headEnd/>
                    <a:tailEnd/>
                  </a14:hiddenLine>
                </a:ext>
              </a:extLst>
            </xdr:spPr>
          </xdr:sp>
          <xdr:sp macro="" textlink="">
            <xdr:nvSpPr>
              <xdr:cNvPr id="4187" name="CheckBox38" descr="No check box" hidden="1">
                <a:extLst>
                  <a:ext uri="{63B3BB69-23CF-44E3-9099-C40C66FF867C}">
                    <a14:compatExt spid="_x0000_s4187"/>
                  </a:ext>
                  <a:ext uri="{FF2B5EF4-FFF2-40B4-BE49-F238E27FC236}">
                    <a16:creationId xmlns:a16="http://schemas.microsoft.com/office/drawing/2014/main" id="{00000000-0008-0000-0C00-00005B100000}"/>
                  </a:ext>
                </a:extLst>
              </xdr:cNvPr>
              <xdr:cNvSpPr/>
            </xdr:nvSpPr>
            <xdr:spPr bwMode="auto">
              <a:xfrm>
                <a:off x="7071024" y="8314173"/>
                <a:ext cx="444507" cy="18415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3</xdr:row>
          <xdr:rowOff>19050</xdr:rowOff>
        </xdr:from>
        <xdr:to>
          <xdr:col>9</xdr:col>
          <xdr:colOff>163830</xdr:colOff>
          <xdr:row>4</xdr:row>
          <xdr:rowOff>87630</xdr:rowOff>
        </xdr:to>
        <xdr:sp macro="" textlink="">
          <xdr:nvSpPr>
            <xdr:cNvPr id="4191" name="CheckBox42" descr="No check box" hidden="1">
              <a:extLst>
                <a:ext uri="{63B3BB69-23CF-44E3-9099-C40C66FF867C}">
                  <a14:compatExt spid="_x0000_s4191"/>
                </a:ext>
                <a:ext uri="{FF2B5EF4-FFF2-40B4-BE49-F238E27FC236}">
                  <a16:creationId xmlns:a16="http://schemas.microsoft.com/office/drawing/2014/main" id="{00000000-0008-0000-0C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44234</xdr:colOff>
          <xdr:row>4</xdr:row>
          <xdr:rowOff>10743</xdr:rowOff>
        </xdr:from>
        <xdr:to>
          <xdr:col>8</xdr:col>
          <xdr:colOff>1158099</xdr:colOff>
          <xdr:row>5</xdr:row>
          <xdr:rowOff>1451</xdr:rowOff>
        </xdr:to>
        <xdr:grpSp>
          <xdr:nvGrpSpPr>
            <xdr:cNvPr id="185" name="Group 184" descr="FFS Check boxes">
              <a:extLst>
                <a:ext uri="{FF2B5EF4-FFF2-40B4-BE49-F238E27FC236}">
                  <a16:creationId xmlns:a16="http://schemas.microsoft.com/office/drawing/2014/main" id="{00000000-0008-0000-0C00-0000B9000000}"/>
                </a:ext>
              </a:extLst>
            </xdr:cNvPr>
            <xdr:cNvGrpSpPr/>
          </xdr:nvGrpSpPr>
          <xdr:grpSpPr>
            <a:xfrm>
              <a:off x="8926764" y="966971"/>
              <a:ext cx="1113880" cy="229802"/>
              <a:chOff x="6579875" y="8373967"/>
              <a:chExt cx="1142571" cy="188476"/>
            </a:xfrm>
          </xdr:grpSpPr>
          <xdr:sp macro="" textlink="">
            <xdr:nvSpPr>
              <xdr:cNvPr id="4220" name="CheckBox71" descr="Yes check box" hidden="1">
                <a:extLst>
                  <a:ext uri="{63B3BB69-23CF-44E3-9099-C40C66FF867C}">
                    <a14:compatExt spid="_x0000_s4220"/>
                  </a:ext>
                  <a:ext uri="{FF2B5EF4-FFF2-40B4-BE49-F238E27FC236}">
                    <a16:creationId xmlns:a16="http://schemas.microsoft.com/office/drawing/2014/main" id="{00000000-0008-0000-0C00-00007C100000}"/>
                  </a:ext>
                </a:extLst>
              </xdr:cNvPr>
              <xdr:cNvSpPr/>
            </xdr:nvSpPr>
            <xdr:spPr bwMode="auto">
              <a:xfrm>
                <a:off x="6579875" y="8384643"/>
                <a:ext cx="723903" cy="177800"/>
              </a:xfrm>
              <a:prstGeom prst="rect">
                <a:avLst/>
              </a:prstGeom>
              <a:noFill/>
              <a:ln>
                <a:noFill/>
              </a:ln>
              <a:extLst>
                <a:ext uri="{91240B29-F687-4F45-9708-019B960494DF}">
                  <a14:hiddenLine w="9525">
                    <a:noFill/>
                    <a:miter lim="800000"/>
                    <a:headEnd/>
                    <a:tailEnd/>
                  </a14:hiddenLine>
                </a:ext>
              </a:extLst>
            </xdr:spPr>
          </xdr:sp>
          <xdr:sp macro="" textlink="">
            <xdr:nvSpPr>
              <xdr:cNvPr id="4221" name="CheckBox72" descr="No Check box" hidden="1">
                <a:extLst>
                  <a:ext uri="{63B3BB69-23CF-44E3-9099-C40C66FF867C}">
                    <a14:compatExt spid="_x0000_s4221"/>
                  </a:ext>
                  <a:ext uri="{FF2B5EF4-FFF2-40B4-BE49-F238E27FC236}">
                    <a16:creationId xmlns:a16="http://schemas.microsoft.com/office/drawing/2014/main" id="{00000000-0008-0000-0C00-00007D100000}"/>
                  </a:ext>
                </a:extLst>
              </xdr:cNvPr>
              <xdr:cNvSpPr/>
            </xdr:nvSpPr>
            <xdr:spPr bwMode="auto">
              <a:xfrm>
                <a:off x="7277939" y="8373967"/>
                <a:ext cx="444507" cy="18415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0</xdr:col>
      <xdr:colOff>238139</xdr:colOff>
      <xdr:row>54</xdr:row>
      <xdr:rowOff>0</xdr:rowOff>
    </xdr:from>
    <xdr:to>
      <xdr:col>10</xdr:col>
      <xdr:colOff>357187</xdr:colOff>
      <xdr:row>66</xdr:row>
      <xdr:rowOff>39688</xdr:rowOff>
    </xdr:to>
    <xdr:sp macro="" textlink="" fLocksText="0">
      <xdr:nvSpPr>
        <xdr:cNvPr id="62" name="TextBox 61" descr="Comments text box">
          <a:extLst>
            <a:ext uri="{FF2B5EF4-FFF2-40B4-BE49-F238E27FC236}">
              <a16:creationId xmlns:a16="http://schemas.microsoft.com/office/drawing/2014/main" id="{00000000-0008-0000-0C00-00003E000000}"/>
            </a:ext>
          </a:extLst>
        </xdr:cNvPr>
        <xdr:cNvSpPr txBox="1"/>
      </xdr:nvSpPr>
      <xdr:spPr>
        <a:xfrm>
          <a:off x="238139" y="11199813"/>
          <a:ext cx="11691923" cy="2325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7</xdr:row>
          <xdr:rowOff>19050</xdr:rowOff>
        </xdr:from>
        <xdr:to>
          <xdr:col>10</xdr:col>
          <xdr:colOff>0</xdr:colOff>
          <xdr:row>8</xdr:row>
          <xdr:rowOff>0</xdr:rowOff>
        </xdr:to>
        <xdr:sp macro="" textlink="">
          <xdr:nvSpPr>
            <xdr:cNvPr id="16387" name="Button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10</xdr:col>
          <xdr:colOff>0</xdr:colOff>
          <xdr:row>9</xdr:row>
          <xdr:rowOff>19050</xdr:rowOff>
        </xdr:to>
        <xdr:sp macro="" textlink="">
          <xdr:nvSpPr>
            <xdr:cNvPr id="16388" name="Button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10</xdr:col>
          <xdr:colOff>0</xdr:colOff>
          <xdr:row>12</xdr:row>
          <xdr:rowOff>0</xdr:rowOff>
        </xdr:to>
        <xdr:sp macro="" textlink="">
          <xdr:nvSpPr>
            <xdr:cNvPr id="16389" name="Button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19050</xdr:rowOff>
        </xdr:from>
        <xdr:to>
          <xdr:col>10</xdr:col>
          <xdr:colOff>0</xdr:colOff>
          <xdr:row>13</xdr:row>
          <xdr:rowOff>19050</xdr:rowOff>
        </xdr:to>
        <xdr:sp macro="" textlink="">
          <xdr:nvSpPr>
            <xdr:cNvPr id="16390" name="Button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19050</xdr:rowOff>
        </xdr:from>
        <xdr:to>
          <xdr:col>10</xdr:col>
          <xdr:colOff>0</xdr:colOff>
          <xdr:row>14</xdr:row>
          <xdr:rowOff>19050</xdr:rowOff>
        </xdr:to>
        <xdr:sp macro="" textlink="">
          <xdr:nvSpPr>
            <xdr:cNvPr id="16391" name="Button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xdr:rowOff>
        </xdr:from>
        <xdr:to>
          <xdr:col>10</xdr:col>
          <xdr:colOff>0</xdr:colOff>
          <xdr:row>20</xdr:row>
          <xdr:rowOff>190500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D00-000008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19050</xdr:rowOff>
        </xdr:from>
        <xdr:to>
          <xdr:col>10</xdr:col>
          <xdr:colOff>0</xdr:colOff>
          <xdr:row>16</xdr:row>
          <xdr:rowOff>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D00-000009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19050</xdr:rowOff>
        </xdr:from>
        <xdr:to>
          <xdr:col>10</xdr:col>
          <xdr:colOff>0</xdr:colOff>
          <xdr:row>17</xdr:row>
          <xdr:rowOff>19050</xdr:rowOff>
        </xdr:to>
        <xdr:sp macro="" textlink="">
          <xdr:nvSpPr>
            <xdr:cNvPr id="16394" name="Button 10" hidden="1">
              <a:extLst>
                <a:ext uri="{63B3BB69-23CF-44E3-9099-C40C66FF867C}">
                  <a14:compatExt spid="_x0000_s16394"/>
                </a:ext>
                <a:ext uri="{FF2B5EF4-FFF2-40B4-BE49-F238E27FC236}">
                  <a16:creationId xmlns:a16="http://schemas.microsoft.com/office/drawing/2014/main" id="{00000000-0008-0000-0D00-00000A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19050</xdr:rowOff>
        </xdr:from>
        <xdr:to>
          <xdr:col>10</xdr:col>
          <xdr:colOff>0</xdr:colOff>
          <xdr:row>18</xdr:row>
          <xdr:rowOff>19050</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D00-00000B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xdr:rowOff>
        </xdr:from>
        <xdr:to>
          <xdr:col>10</xdr:col>
          <xdr:colOff>0</xdr:colOff>
          <xdr:row>21</xdr:row>
          <xdr:rowOff>190500</xdr:rowOff>
        </xdr:to>
        <xdr:sp macro="" textlink="">
          <xdr:nvSpPr>
            <xdr:cNvPr id="16396" name="Button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19050</xdr:rowOff>
        </xdr:from>
        <xdr:to>
          <xdr:col>10</xdr:col>
          <xdr:colOff>0</xdr:colOff>
          <xdr:row>23</xdr:row>
          <xdr:rowOff>0</xdr:rowOff>
        </xdr:to>
        <xdr:sp macro="" textlink="">
          <xdr:nvSpPr>
            <xdr:cNvPr id="16397" name="Button 13" hidden="1">
              <a:extLst>
                <a:ext uri="{63B3BB69-23CF-44E3-9099-C40C66FF867C}">
                  <a14:compatExt spid="_x0000_s16397"/>
                </a:ext>
                <a:ext uri="{FF2B5EF4-FFF2-40B4-BE49-F238E27FC236}">
                  <a16:creationId xmlns:a16="http://schemas.microsoft.com/office/drawing/2014/main" id="{00000000-0008-0000-0D00-00000D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19050</xdr:rowOff>
        </xdr:from>
        <xdr:to>
          <xdr:col>10</xdr:col>
          <xdr:colOff>0</xdr:colOff>
          <xdr:row>24</xdr:row>
          <xdr:rowOff>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D00-00000E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31</xdr:row>
          <xdr:rowOff>190500</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D00-00000F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19050</xdr:rowOff>
        </xdr:from>
        <xdr:to>
          <xdr:col>10</xdr:col>
          <xdr:colOff>0</xdr:colOff>
          <xdr:row>26</xdr:row>
          <xdr:rowOff>190500</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D00-000010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19050</xdr:rowOff>
        </xdr:from>
        <xdr:to>
          <xdr:col>10</xdr:col>
          <xdr:colOff>0</xdr:colOff>
          <xdr:row>28</xdr:row>
          <xdr:rowOff>190500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D00-000011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xdr:twoCellAnchor>
    <xdr:from>
      <xdr:col>0</xdr:col>
      <xdr:colOff>272129</xdr:colOff>
      <xdr:row>37</xdr:row>
      <xdr:rowOff>0</xdr:rowOff>
    </xdr:from>
    <xdr:to>
      <xdr:col>7</xdr:col>
      <xdr:colOff>2635250</xdr:colOff>
      <xdr:row>54</xdr:row>
      <xdr:rowOff>47625</xdr:rowOff>
    </xdr:to>
    <xdr:sp macro="" textlink="" fLocksText="0">
      <xdr:nvSpPr>
        <xdr:cNvPr id="17" name="TextBox 16" descr="Comments text box">
          <a:extLst>
            <a:ext uri="{FF2B5EF4-FFF2-40B4-BE49-F238E27FC236}">
              <a16:creationId xmlns:a16="http://schemas.microsoft.com/office/drawing/2014/main" id="{00000000-0008-0000-0D00-000011000000}"/>
            </a:ext>
          </a:extLst>
        </xdr:cNvPr>
        <xdr:cNvSpPr txBox="1"/>
      </xdr:nvSpPr>
      <xdr:spPr>
        <a:xfrm>
          <a:off x="272129" y="7088188"/>
          <a:ext cx="14372559" cy="328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1517648</xdr:colOff>
          <xdr:row>26</xdr:row>
          <xdr:rowOff>12706</xdr:rowOff>
        </xdr:from>
        <xdr:to>
          <xdr:col>3</xdr:col>
          <xdr:colOff>12697</xdr:colOff>
          <xdr:row>27</xdr:row>
          <xdr:rowOff>8471</xdr:rowOff>
        </xdr:to>
        <xdr:grpSp>
          <xdr:nvGrpSpPr>
            <xdr:cNvPr id="7" name="Group 6" descr="HMO check boexes">
              <a:extLst>
                <a:ext uri="{FF2B5EF4-FFF2-40B4-BE49-F238E27FC236}">
                  <a16:creationId xmlns:a16="http://schemas.microsoft.com/office/drawing/2014/main" id="{00000000-0008-0000-0100-000007000000}"/>
                </a:ext>
              </a:extLst>
            </xdr:cNvPr>
            <xdr:cNvGrpSpPr/>
          </xdr:nvGrpSpPr>
          <xdr:grpSpPr>
            <a:xfrm>
              <a:off x="8022869" y="5177329"/>
              <a:ext cx="1197324" cy="285061"/>
              <a:chOff x="8032767" y="8388457"/>
              <a:chExt cx="1186961" cy="189789"/>
            </a:xfrm>
          </xdr:grpSpPr>
          <xdr:sp macro="" textlink="">
            <xdr:nvSpPr>
              <xdr:cNvPr id="2069" name="CheckBox3" descr="Yes check box"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8032767" y="8388457"/>
                <a:ext cx="723897" cy="177796"/>
              </a:xfrm>
              <a:prstGeom prst="rect">
                <a:avLst/>
              </a:prstGeom>
              <a:noFill/>
              <a:ln>
                <a:noFill/>
              </a:ln>
              <a:extLst>
                <a:ext uri="{91240B29-F687-4F45-9708-019B960494DF}">
                  <a14:hiddenLine w="9525">
                    <a:noFill/>
                    <a:miter lim="800000"/>
                    <a:headEnd/>
                    <a:tailEnd/>
                  </a14:hiddenLine>
                </a:ext>
              </a:extLst>
            </xdr:spPr>
          </xdr:sp>
          <xdr:sp macro="" textlink="">
            <xdr:nvSpPr>
              <xdr:cNvPr id="2070" name="CheckBox4" descr="No check box"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8775226" y="8394097"/>
                <a:ext cx="444502" cy="18414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27</xdr:row>
          <xdr:rowOff>12700</xdr:rowOff>
        </xdr:from>
        <xdr:to>
          <xdr:col>3</xdr:col>
          <xdr:colOff>0</xdr:colOff>
          <xdr:row>28</xdr:row>
          <xdr:rowOff>0</xdr:rowOff>
        </xdr:to>
        <xdr:grpSp>
          <xdr:nvGrpSpPr>
            <xdr:cNvPr id="38" name="Group 37" descr="PPO Check boxes">
              <a:extLst>
                <a:ext uri="{FF2B5EF4-FFF2-40B4-BE49-F238E27FC236}">
                  <a16:creationId xmlns:a16="http://schemas.microsoft.com/office/drawing/2014/main" id="{00000000-0008-0000-0100-000026000000}"/>
                </a:ext>
              </a:extLst>
            </xdr:cNvPr>
            <xdr:cNvGrpSpPr/>
          </xdr:nvGrpSpPr>
          <xdr:grpSpPr>
            <a:xfrm>
              <a:off x="8022879" y="5466656"/>
              <a:ext cx="1184615" cy="276578"/>
              <a:chOff x="8032753" y="8387894"/>
              <a:chExt cx="1174760" cy="184145"/>
            </a:xfrm>
          </xdr:grpSpPr>
          <xdr:sp macro="" textlink="">
            <xdr:nvSpPr>
              <xdr:cNvPr id="2071" name="CheckBox5" descr="Yes check box"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8032753" y="8388254"/>
                <a:ext cx="723893" cy="177804"/>
              </a:xfrm>
              <a:prstGeom prst="rect">
                <a:avLst/>
              </a:prstGeom>
              <a:noFill/>
              <a:ln>
                <a:noFill/>
              </a:ln>
              <a:extLst>
                <a:ext uri="{91240B29-F687-4F45-9708-019B960494DF}">
                  <a14:hiddenLine w="9525">
                    <a:noFill/>
                    <a:miter lim="800000"/>
                    <a:headEnd/>
                    <a:tailEnd/>
                  </a14:hiddenLine>
                </a:ext>
              </a:extLst>
            </xdr:spPr>
          </xdr:sp>
          <xdr:sp macro="" textlink="">
            <xdr:nvSpPr>
              <xdr:cNvPr id="2072" name="CheckBox6" descr="No check box"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763010" y="8387894"/>
                <a:ext cx="444503" cy="18414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28</xdr:row>
          <xdr:rowOff>12700</xdr:rowOff>
        </xdr:from>
        <xdr:to>
          <xdr:col>3</xdr:col>
          <xdr:colOff>0</xdr:colOff>
          <xdr:row>29</xdr:row>
          <xdr:rowOff>0</xdr:rowOff>
        </xdr:to>
        <xdr:grpSp>
          <xdr:nvGrpSpPr>
            <xdr:cNvPr id="41" name="Group 40" descr="EPO Check boxes">
              <a:extLst>
                <a:ext uri="{FF2B5EF4-FFF2-40B4-BE49-F238E27FC236}">
                  <a16:creationId xmlns:a16="http://schemas.microsoft.com/office/drawing/2014/main" id="{00000000-0008-0000-0100-000029000000}"/>
                </a:ext>
              </a:extLst>
            </xdr:cNvPr>
            <xdr:cNvGrpSpPr/>
          </xdr:nvGrpSpPr>
          <xdr:grpSpPr>
            <a:xfrm>
              <a:off x="8022879" y="5755899"/>
              <a:ext cx="1184615" cy="276576"/>
              <a:chOff x="8032753" y="8388427"/>
              <a:chExt cx="1174760" cy="184147"/>
            </a:xfrm>
          </xdr:grpSpPr>
          <xdr:sp macro="" textlink="">
            <xdr:nvSpPr>
              <xdr:cNvPr id="2073" name="CheckBox7" descr="Yes check box"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8032753" y="8388436"/>
                <a:ext cx="723893" cy="177803"/>
              </a:xfrm>
              <a:prstGeom prst="rect">
                <a:avLst/>
              </a:prstGeom>
              <a:noFill/>
              <a:ln>
                <a:noFill/>
              </a:ln>
              <a:extLst>
                <a:ext uri="{91240B29-F687-4F45-9708-019B960494DF}">
                  <a14:hiddenLine w="9525">
                    <a:noFill/>
                    <a:miter lim="800000"/>
                    <a:headEnd/>
                    <a:tailEnd/>
                  </a14:hiddenLine>
                </a:ext>
              </a:extLst>
            </xdr:spPr>
          </xdr:sp>
          <xdr:sp macro="" textlink="">
            <xdr:nvSpPr>
              <xdr:cNvPr id="2074" name="CheckBox8" descr="No check box"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8763010" y="8388427"/>
                <a:ext cx="444503" cy="18414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30</xdr:row>
          <xdr:rowOff>12700</xdr:rowOff>
        </xdr:from>
        <xdr:to>
          <xdr:col>3</xdr:col>
          <xdr:colOff>0</xdr:colOff>
          <xdr:row>31</xdr:row>
          <xdr:rowOff>0</xdr:rowOff>
        </xdr:to>
        <xdr:grpSp>
          <xdr:nvGrpSpPr>
            <xdr:cNvPr id="44" name="Group 43" descr="FFS Check boxes">
              <a:extLst>
                <a:ext uri="{FF2B5EF4-FFF2-40B4-BE49-F238E27FC236}">
                  <a16:creationId xmlns:a16="http://schemas.microsoft.com/office/drawing/2014/main" id="{00000000-0008-0000-0100-00002C000000}"/>
                </a:ext>
              </a:extLst>
            </xdr:cNvPr>
            <xdr:cNvGrpSpPr/>
          </xdr:nvGrpSpPr>
          <xdr:grpSpPr>
            <a:xfrm>
              <a:off x="8022879" y="6334466"/>
              <a:ext cx="1184615" cy="276578"/>
              <a:chOff x="8032753" y="8388376"/>
              <a:chExt cx="1174760" cy="184152"/>
            </a:xfrm>
          </xdr:grpSpPr>
          <xdr:sp macro="" textlink="">
            <xdr:nvSpPr>
              <xdr:cNvPr id="2075" name="CheckBox9" descr="Yes check box"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8032753" y="8388391"/>
                <a:ext cx="723893" cy="177796"/>
              </a:xfrm>
              <a:prstGeom prst="rect">
                <a:avLst/>
              </a:prstGeom>
              <a:noFill/>
              <a:ln>
                <a:noFill/>
              </a:ln>
              <a:extLst>
                <a:ext uri="{91240B29-F687-4F45-9708-019B960494DF}">
                  <a14:hiddenLine w="9525">
                    <a:noFill/>
                    <a:miter lim="800000"/>
                    <a:headEnd/>
                    <a:tailEnd/>
                  </a14:hiddenLine>
                </a:ext>
              </a:extLst>
            </xdr:spPr>
          </xdr:sp>
          <xdr:sp macro="" textlink="">
            <xdr:nvSpPr>
              <xdr:cNvPr id="2076" name="CheckBox10" descr="No check box"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8763010" y="8388376"/>
                <a:ext cx="444503"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1504947</xdr:colOff>
          <xdr:row>29</xdr:row>
          <xdr:rowOff>8461</xdr:rowOff>
        </xdr:from>
        <xdr:to>
          <xdr:col>2</xdr:col>
          <xdr:colOff>2738964</xdr:colOff>
          <xdr:row>29</xdr:row>
          <xdr:rowOff>287861</xdr:rowOff>
        </xdr:to>
        <xdr:grpSp>
          <xdr:nvGrpSpPr>
            <xdr:cNvPr id="47" name="Group 46" descr="POS Check boxes">
              <a:extLst>
                <a:ext uri="{FF2B5EF4-FFF2-40B4-BE49-F238E27FC236}">
                  <a16:creationId xmlns:a16="http://schemas.microsoft.com/office/drawing/2014/main" id="{00000000-0008-0000-0100-00002F000000}"/>
                </a:ext>
              </a:extLst>
            </xdr:cNvPr>
            <xdr:cNvGrpSpPr/>
          </xdr:nvGrpSpPr>
          <xdr:grpSpPr>
            <a:xfrm>
              <a:off x="8010182" y="6040952"/>
              <a:ext cx="1195910" cy="279430"/>
              <a:chOff x="8020569" y="8385291"/>
              <a:chExt cx="1186935" cy="187378"/>
            </a:xfrm>
          </xdr:grpSpPr>
          <xdr:sp macro="" textlink="">
            <xdr:nvSpPr>
              <xdr:cNvPr id="2077" name="CheckBox11" descr="Yes check box"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8020569" y="8385291"/>
                <a:ext cx="723893" cy="177799"/>
              </a:xfrm>
              <a:prstGeom prst="rect">
                <a:avLst/>
              </a:prstGeom>
              <a:noFill/>
              <a:ln>
                <a:noFill/>
              </a:ln>
              <a:extLst>
                <a:ext uri="{91240B29-F687-4F45-9708-019B960494DF}">
                  <a14:hiddenLine w="9525">
                    <a:noFill/>
                    <a:miter lim="800000"/>
                    <a:headEnd/>
                    <a:tailEnd/>
                  </a14:hiddenLine>
                </a:ext>
              </a:extLst>
            </xdr:spPr>
          </xdr:sp>
          <xdr:sp macro="" textlink="">
            <xdr:nvSpPr>
              <xdr:cNvPr id="2078" name="CheckBox12" descr="No check box"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8763002" y="8388520"/>
                <a:ext cx="444502" cy="18414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32</xdr:row>
          <xdr:rowOff>12700</xdr:rowOff>
        </xdr:from>
        <xdr:to>
          <xdr:col>3</xdr:col>
          <xdr:colOff>0</xdr:colOff>
          <xdr:row>33</xdr:row>
          <xdr:rowOff>0</xdr:rowOff>
        </xdr:to>
        <xdr:grpSp>
          <xdr:nvGrpSpPr>
            <xdr:cNvPr id="53" name="Group 52" descr="Other check boxes">
              <a:extLst>
                <a:ext uri="{FF2B5EF4-FFF2-40B4-BE49-F238E27FC236}">
                  <a16:creationId xmlns:a16="http://schemas.microsoft.com/office/drawing/2014/main" id="{00000000-0008-0000-0100-000035000000}"/>
                </a:ext>
              </a:extLst>
            </xdr:cNvPr>
            <xdr:cNvGrpSpPr/>
          </xdr:nvGrpSpPr>
          <xdr:grpSpPr>
            <a:xfrm>
              <a:off x="8022879" y="6913051"/>
              <a:ext cx="1184615" cy="276519"/>
              <a:chOff x="8032753" y="8388503"/>
              <a:chExt cx="1174760" cy="184144"/>
            </a:xfrm>
          </xdr:grpSpPr>
          <xdr:sp macro="" textlink="">
            <xdr:nvSpPr>
              <xdr:cNvPr id="2081" name="CheckBox13" descr="Yes check box"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8032753" y="8388518"/>
                <a:ext cx="723893" cy="177802"/>
              </a:xfrm>
              <a:prstGeom prst="rect">
                <a:avLst/>
              </a:prstGeom>
              <a:noFill/>
              <a:ln>
                <a:noFill/>
              </a:ln>
              <a:extLst>
                <a:ext uri="{91240B29-F687-4F45-9708-019B960494DF}">
                  <a14:hiddenLine w="9525">
                    <a:noFill/>
                    <a:miter lim="800000"/>
                    <a:headEnd/>
                    <a:tailEnd/>
                  </a14:hiddenLine>
                </a:ext>
              </a:extLst>
            </xdr:spPr>
          </xdr:sp>
          <xdr:sp macro="" textlink="">
            <xdr:nvSpPr>
              <xdr:cNvPr id="2082" name="CheckBox14" descr="No check box"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8763010" y="8388503"/>
                <a:ext cx="444503" cy="18414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38</xdr:row>
          <xdr:rowOff>19050</xdr:rowOff>
        </xdr:from>
        <xdr:to>
          <xdr:col>3</xdr:col>
          <xdr:colOff>1466850</xdr:colOff>
          <xdr:row>38</xdr:row>
          <xdr:rowOff>209550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42</xdr:row>
          <xdr:rowOff>209550</xdr:rowOff>
        </xdr:from>
        <xdr:to>
          <xdr:col>3</xdr:col>
          <xdr:colOff>1466850</xdr:colOff>
          <xdr:row>43</xdr:row>
          <xdr:rowOff>209550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xdr:twoCellAnchor>
    <xdr:from>
      <xdr:col>1</xdr:col>
      <xdr:colOff>0</xdr:colOff>
      <xdr:row>51</xdr:row>
      <xdr:rowOff>190500</xdr:rowOff>
    </xdr:from>
    <xdr:to>
      <xdr:col>3</xdr:col>
      <xdr:colOff>0</xdr:colOff>
      <xdr:row>64</xdr:row>
      <xdr:rowOff>31750</xdr:rowOff>
    </xdr:to>
    <xdr:sp macro="" textlink="" fLocksText="0">
      <xdr:nvSpPr>
        <xdr:cNvPr id="2" name="TextBox 1" descr="Comment text box">
          <a:extLst>
            <a:ext uri="{FF2B5EF4-FFF2-40B4-BE49-F238E27FC236}">
              <a16:creationId xmlns:a16="http://schemas.microsoft.com/office/drawing/2014/main" id="{00000000-0008-0000-0100-000002000000}"/>
            </a:ext>
          </a:extLst>
        </xdr:cNvPr>
        <xdr:cNvSpPr txBox="1"/>
      </xdr:nvSpPr>
      <xdr:spPr>
        <a:xfrm>
          <a:off x="317500" y="10731500"/>
          <a:ext cx="8897938" cy="2420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1516934</xdr:colOff>
          <xdr:row>31</xdr:row>
          <xdr:rowOff>7056</xdr:rowOff>
        </xdr:from>
        <xdr:to>
          <xdr:col>2</xdr:col>
          <xdr:colOff>2701562</xdr:colOff>
          <xdr:row>31</xdr:row>
          <xdr:rowOff>283634</xdr:rowOff>
        </xdr:to>
        <xdr:grpSp>
          <xdr:nvGrpSpPr>
            <xdr:cNvPr id="23" name="Group 22" descr="HDHP Check boxes">
              <a:extLst>
                <a:ext uri="{FF2B5EF4-FFF2-40B4-BE49-F238E27FC236}">
                  <a16:creationId xmlns:a16="http://schemas.microsoft.com/office/drawing/2014/main" id="{00000000-0008-0000-0100-000017000000}"/>
                </a:ext>
              </a:extLst>
            </xdr:cNvPr>
            <xdr:cNvGrpSpPr/>
          </xdr:nvGrpSpPr>
          <xdr:grpSpPr>
            <a:xfrm>
              <a:off x="8022164" y="6618106"/>
              <a:ext cx="1184621" cy="276578"/>
              <a:chOff x="8032739" y="8388243"/>
              <a:chExt cx="1174758" cy="184153"/>
            </a:xfrm>
          </xdr:grpSpPr>
          <xdr:sp macro="" textlink="">
            <xdr:nvSpPr>
              <xdr:cNvPr id="2085" name="CheckBox1" descr="Yes check box"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8032739" y="8388285"/>
                <a:ext cx="723894" cy="177797"/>
              </a:xfrm>
              <a:prstGeom prst="rect">
                <a:avLst/>
              </a:prstGeom>
              <a:noFill/>
              <a:ln>
                <a:noFill/>
              </a:ln>
              <a:extLst>
                <a:ext uri="{91240B29-F687-4F45-9708-019B960494DF}">
                  <a14:hiddenLine w="9525">
                    <a:noFill/>
                    <a:miter lim="800000"/>
                    <a:headEnd/>
                    <a:tailEnd/>
                  </a14:hiddenLine>
                </a:ext>
              </a:extLst>
            </xdr:spPr>
          </xdr:sp>
          <xdr:sp macro="" textlink="">
            <xdr:nvSpPr>
              <xdr:cNvPr id="2086" name="CheckBox2" descr="No check box"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8762994" y="8388243"/>
                <a:ext cx="444503" cy="18415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55973</xdr:colOff>
          <xdr:row>32</xdr:row>
          <xdr:rowOff>16566</xdr:rowOff>
        </xdr:from>
        <xdr:to>
          <xdr:col>2</xdr:col>
          <xdr:colOff>1230723</xdr:colOff>
          <xdr:row>33</xdr:row>
          <xdr:rowOff>1933</xdr:rowOff>
        </xdr:to>
        <xdr:grpSp>
          <xdr:nvGrpSpPr>
            <xdr:cNvPr id="6" name="Group 5" descr="HMO Check boxes">
              <a:extLst>
                <a:ext uri="{FF2B5EF4-FFF2-40B4-BE49-F238E27FC236}">
                  <a16:creationId xmlns:a16="http://schemas.microsoft.com/office/drawing/2014/main" id="{00000000-0008-0000-0200-000006000000}"/>
                </a:ext>
              </a:extLst>
            </xdr:cNvPr>
            <xdr:cNvGrpSpPr/>
          </xdr:nvGrpSpPr>
          <xdr:grpSpPr>
            <a:xfrm>
              <a:off x="6562763" y="6319483"/>
              <a:ext cx="1174750" cy="244071"/>
              <a:chOff x="8032750" y="8388016"/>
              <a:chExt cx="1174750" cy="184150"/>
            </a:xfrm>
          </xdr:grpSpPr>
          <xdr:sp macro="" textlink="">
            <xdr:nvSpPr>
              <xdr:cNvPr id="3073" name="CheckBox1" descr="Yes check box"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74" name="CheckBox2" descr="No check box"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8763000" y="8388016"/>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57075</xdr:colOff>
          <xdr:row>34</xdr:row>
          <xdr:rowOff>35244</xdr:rowOff>
        </xdr:from>
        <xdr:to>
          <xdr:col>2</xdr:col>
          <xdr:colOff>1231825</xdr:colOff>
          <xdr:row>34</xdr:row>
          <xdr:rowOff>219394</xdr:rowOff>
        </xdr:to>
        <xdr:grpSp>
          <xdr:nvGrpSpPr>
            <xdr:cNvPr id="12" name="Group 11" descr="EPO Check boxes">
              <a:extLst>
                <a:ext uri="{FF2B5EF4-FFF2-40B4-BE49-F238E27FC236}">
                  <a16:creationId xmlns:a16="http://schemas.microsoft.com/office/drawing/2014/main" id="{00000000-0008-0000-0200-00000C000000}"/>
                </a:ext>
              </a:extLst>
            </xdr:cNvPr>
            <xdr:cNvGrpSpPr/>
          </xdr:nvGrpSpPr>
          <xdr:grpSpPr>
            <a:xfrm>
              <a:off x="6563865" y="6855616"/>
              <a:ext cx="1174750" cy="184102"/>
              <a:chOff x="8032750" y="8388530"/>
              <a:chExt cx="1174750" cy="184175"/>
            </a:xfrm>
          </xdr:grpSpPr>
          <xdr:sp macro="" textlink="">
            <xdr:nvSpPr>
              <xdr:cNvPr id="3077" name="CheckBox5" descr="Yes check box"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8032750" y="8388530"/>
                <a:ext cx="723900" cy="177806"/>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descr="No check box"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8763000" y="8388559"/>
                <a:ext cx="444500" cy="18414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54865</xdr:colOff>
          <xdr:row>35</xdr:row>
          <xdr:rowOff>15461</xdr:rowOff>
        </xdr:from>
        <xdr:to>
          <xdr:col>2</xdr:col>
          <xdr:colOff>1229615</xdr:colOff>
          <xdr:row>36</xdr:row>
          <xdr:rowOff>828</xdr:rowOff>
        </xdr:to>
        <xdr:grpSp>
          <xdr:nvGrpSpPr>
            <xdr:cNvPr id="15" name="Group 14" descr="POS Check boxes">
              <a:extLst>
                <a:ext uri="{FF2B5EF4-FFF2-40B4-BE49-F238E27FC236}">
                  <a16:creationId xmlns:a16="http://schemas.microsoft.com/office/drawing/2014/main" id="{00000000-0008-0000-0200-00000F000000}"/>
                </a:ext>
              </a:extLst>
            </xdr:cNvPr>
            <xdr:cNvGrpSpPr/>
          </xdr:nvGrpSpPr>
          <xdr:grpSpPr>
            <a:xfrm>
              <a:off x="6561655" y="7094487"/>
              <a:ext cx="1174750" cy="244071"/>
              <a:chOff x="8032750" y="8387996"/>
              <a:chExt cx="1174750" cy="184150"/>
            </a:xfrm>
          </xdr:grpSpPr>
          <xdr:sp macro="" textlink="">
            <xdr:nvSpPr>
              <xdr:cNvPr id="3079" name="CheckBox7" descr="Yes check box"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descr="No check box"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8763000" y="8387996"/>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55973</xdr:colOff>
          <xdr:row>38</xdr:row>
          <xdr:rowOff>16566</xdr:rowOff>
        </xdr:from>
        <xdr:to>
          <xdr:col>2</xdr:col>
          <xdr:colOff>1230723</xdr:colOff>
          <xdr:row>39</xdr:row>
          <xdr:rowOff>1933</xdr:rowOff>
        </xdr:to>
        <xdr:grpSp>
          <xdr:nvGrpSpPr>
            <xdr:cNvPr id="21" name="Group 20" descr="Other Check boxes">
              <a:extLst>
                <a:ext uri="{FF2B5EF4-FFF2-40B4-BE49-F238E27FC236}">
                  <a16:creationId xmlns:a16="http://schemas.microsoft.com/office/drawing/2014/main" id="{00000000-0008-0000-0200-000015000000}"/>
                </a:ext>
              </a:extLst>
            </xdr:cNvPr>
            <xdr:cNvGrpSpPr/>
          </xdr:nvGrpSpPr>
          <xdr:grpSpPr>
            <a:xfrm>
              <a:off x="6562763" y="7871703"/>
              <a:ext cx="1174750" cy="244071"/>
              <a:chOff x="8032750" y="8387987"/>
              <a:chExt cx="1174750" cy="184150"/>
            </a:xfrm>
          </xdr:grpSpPr>
          <xdr:sp macro="" textlink="">
            <xdr:nvSpPr>
              <xdr:cNvPr id="3083" name="CheckBox11" descr="Yes check box"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84" name="CheckBox12" descr="No check box"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8763000" y="8387987"/>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58280</xdr:colOff>
          <xdr:row>33</xdr:row>
          <xdr:rowOff>41970</xdr:rowOff>
        </xdr:from>
        <xdr:to>
          <xdr:col>2</xdr:col>
          <xdr:colOff>1233030</xdr:colOff>
          <xdr:row>33</xdr:row>
          <xdr:rowOff>223609</xdr:rowOff>
        </xdr:to>
        <xdr:grpSp>
          <xdr:nvGrpSpPr>
            <xdr:cNvPr id="39" name="Group 38" descr="PPO Check boxes">
              <a:extLst>
                <a:ext uri="{FF2B5EF4-FFF2-40B4-BE49-F238E27FC236}">
                  <a16:creationId xmlns:a16="http://schemas.microsoft.com/office/drawing/2014/main" id="{00000000-0008-0000-0200-000027000000}"/>
                </a:ext>
              </a:extLst>
            </xdr:cNvPr>
            <xdr:cNvGrpSpPr/>
          </xdr:nvGrpSpPr>
          <xdr:grpSpPr>
            <a:xfrm>
              <a:off x="6565070" y="6603558"/>
              <a:ext cx="1174750" cy="181639"/>
              <a:chOff x="8032750" y="8386312"/>
              <a:chExt cx="1174750" cy="184150"/>
            </a:xfrm>
          </xdr:grpSpPr>
          <xdr:sp macro="" textlink="">
            <xdr:nvSpPr>
              <xdr:cNvPr id="3104" name="CheckBox23" descr="Yes check box"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8032750" y="8388351"/>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105" name="CheckBox24" descr="No check box"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8763000" y="8386312"/>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54865</xdr:colOff>
          <xdr:row>36</xdr:row>
          <xdr:rowOff>40407</xdr:rowOff>
        </xdr:from>
        <xdr:to>
          <xdr:col>2</xdr:col>
          <xdr:colOff>1229615</xdr:colOff>
          <xdr:row>36</xdr:row>
          <xdr:rowOff>236679</xdr:rowOff>
        </xdr:to>
        <xdr:grpSp>
          <xdr:nvGrpSpPr>
            <xdr:cNvPr id="45" name="Group 44" descr="FFS Check boxes">
              <a:extLst>
                <a:ext uri="{FF2B5EF4-FFF2-40B4-BE49-F238E27FC236}">
                  <a16:creationId xmlns:a16="http://schemas.microsoft.com/office/drawing/2014/main" id="{00000000-0008-0000-0200-00002D000000}"/>
                </a:ext>
              </a:extLst>
            </xdr:cNvPr>
            <xdr:cNvGrpSpPr/>
          </xdr:nvGrpSpPr>
          <xdr:grpSpPr>
            <a:xfrm>
              <a:off x="6561655" y="7378185"/>
              <a:ext cx="1174750" cy="196272"/>
              <a:chOff x="8032750" y="8388170"/>
              <a:chExt cx="1174750" cy="184150"/>
            </a:xfrm>
          </xdr:grpSpPr>
          <xdr:sp macro="" textlink="">
            <xdr:nvSpPr>
              <xdr:cNvPr id="3108" name="CheckBox27" descr="Yes check box"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109" name="CheckBox28" descr="No check box"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8763000" y="8388170"/>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65</xdr:row>
          <xdr:rowOff>0</xdr:rowOff>
        </xdr:from>
        <xdr:to>
          <xdr:col>4</xdr:col>
          <xdr:colOff>19050</xdr:colOff>
          <xdr:row>66</xdr:row>
          <xdr:rowOff>19050</xdr:rowOff>
        </xdr:to>
        <xdr:sp macro="" textlink="">
          <xdr:nvSpPr>
            <xdr:cNvPr id="3110" name="Button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4</xdr:col>
          <xdr:colOff>0</xdr:colOff>
          <xdr:row>155</xdr:row>
          <xdr:rowOff>190500</xdr:rowOff>
        </xdr:to>
        <xdr:sp macro="" textlink="">
          <xdr:nvSpPr>
            <xdr:cNvPr id="3111" name="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162</xdr:row>
          <xdr:rowOff>190500</xdr:rowOff>
        </xdr:from>
        <xdr:to>
          <xdr:col>4</xdr:col>
          <xdr:colOff>19050</xdr:colOff>
          <xdr:row>163</xdr:row>
          <xdr:rowOff>190500</xdr:rowOff>
        </xdr:to>
        <xdr:sp macro="" textlink="">
          <xdr:nvSpPr>
            <xdr:cNvPr id="3112" name="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171</xdr:row>
          <xdr:rowOff>19050</xdr:rowOff>
        </xdr:from>
        <xdr:to>
          <xdr:col>4</xdr:col>
          <xdr:colOff>19050</xdr:colOff>
          <xdr:row>172</xdr:row>
          <xdr:rowOff>19050</xdr:rowOff>
        </xdr:to>
        <xdr:sp macro="" textlink="">
          <xdr:nvSpPr>
            <xdr:cNvPr id="3113" name="Button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178</xdr:row>
          <xdr:rowOff>0</xdr:rowOff>
        </xdr:from>
        <xdr:to>
          <xdr:col>4</xdr:col>
          <xdr:colOff>0</xdr:colOff>
          <xdr:row>179</xdr:row>
          <xdr:rowOff>19050</xdr:rowOff>
        </xdr:to>
        <xdr:sp macro="" textlink="">
          <xdr:nvSpPr>
            <xdr:cNvPr id="3114" name="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182</xdr:row>
          <xdr:rowOff>0</xdr:rowOff>
        </xdr:from>
        <xdr:to>
          <xdr:col>4</xdr:col>
          <xdr:colOff>19050</xdr:colOff>
          <xdr:row>183</xdr:row>
          <xdr:rowOff>0</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xdr:twoCellAnchor>
    <xdr:from>
      <xdr:col>1</xdr:col>
      <xdr:colOff>0</xdr:colOff>
      <xdr:row>195</xdr:row>
      <xdr:rowOff>0</xdr:rowOff>
    </xdr:from>
    <xdr:to>
      <xdr:col>3</xdr:col>
      <xdr:colOff>1341438</xdr:colOff>
      <xdr:row>207</xdr:row>
      <xdr:rowOff>26081</xdr:rowOff>
    </xdr:to>
    <xdr:sp macro="" textlink="" fLocksText="0">
      <xdr:nvSpPr>
        <xdr:cNvPr id="41" name="TextBox 40" descr="Comments text box">
          <a:extLst>
            <a:ext uri="{FF2B5EF4-FFF2-40B4-BE49-F238E27FC236}">
              <a16:creationId xmlns:a16="http://schemas.microsoft.com/office/drawing/2014/main" id="{00000000-0008-0000-0200-000029000000}"/>
            </a:ext>
          </a:extLst>
        </xdr:cNvPr>
        <xdr:cNvSpPr txBox="1"/>
      </xdr:nvSpPr>
      <xdr:spPr>
        <a:xfrm>
          <a:off x="353786" y="39097857"/>
          <a:ext cx="8897938" cy="2420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57730</xdr:colOff>
          <xdr:row>37</xdr:row>
          <xdr:rowOff>34638</xdr:rowOff>
        </xdr:from>
        <xdr:to>
          <xdr:col>2</xdr:col>
          <xdr:colOff>1232480</xdr:colOff>
          <xdr:row>37</xdr:row>
          <xdr:rowOff>230910</xdr:rowOff>
        </xdr:to>
        <xdr:grpSp>
          <xdr:nvGrpSpPr>
            <xdr:cNvPr id="43" name="Group 42" descr="HDHP Check boxes">
              <a:extLst>
                <a:ext uri="{FF2B5EF4-FFF2-40B4-BE49-F238E27FC236}">
                  <a16:creationId xmlns:a16="http://schemas.microsoft.com/office/drawing/2014/main" id="{00000000-0008-0000-0200-00002B000000}"/>
                </a:ext>
              </a:extLst>
            </xdr:cNvPr>
            <xdr:cNvGrpSpPr/>
          </xdr:nvGrpSpPr>
          <xdr:grpSpPr>
            <a:xfrm>
              <a:off x="6564520" y="7631119"/>
              <a:ext cx="1174750" cy="196272"/>
              <a:chOff x="8032750" y="8388170"/>
              <a:chExt cx="1174750" cy="184150"/>
            </a:xfrm>
          </xdr:grpSpPr>
          <xdr:sp macro="" textlink="">
            <xdr:nvSpPr>
              <xdr:cNvPr id="3116" name="CheckBox3" descr="Yes check box"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117" name="CheckBox4" descr="No check box"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8763000" y="8388170"/>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264570</xdr:colOff>
      <xdr:row>28</xdr:row>
      <xdr:rowOff>0</xdr:rowOff>
    </xdr:from>
    <xdr:to>
      <xdr:col>10</xdr:col>
      <xdr:colOff>957262</xdr:colOff>
      <xdr:row>43</xdr:row>
      <xdr:rowOff>66675</xdr:rowOff>
    </xdr:to>
    <xdr:sp macro="" textlink="" fLocksText="0">
      <xdr:nvSpPr>
        <xdr:cNvPr id="5" name="TextBox 4" descr="Comments text box">
          <a:extLst>
            <a:ext uri="{FF2B5EF4-FFF2-40B4-BE49-F238E27FC236}">
              <a16:creationId xmlns:a16="http://schemas.microsoft.com/office/drawing/2014/main" id="{00000000-0008-0000-0300-000005000000}"/>
            </a:ext>
          </a:extLst>
        </xdr:cNvPr>
        <xdr:cNvSpPr txBox="1"/>
      </xdr:nvSpPr>
      <xdr:spPr>
        <a:xfrm>
          <a:off x="264570" y="6286500"/>
          <a:ext cx="15213555" cy="2924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238140</xdr:colOff>
      <xdr:row>41</xdr:row>
      <xdr:rowOff>230187</xdr:rowOff>
    </xdr:from>
    <xdr:to>
      <xdr:col>4</xdr:col>
      <xdr:colOff>1404938</xdr:colOff>
      <xdr:row>52</xdr:row>
      <xdr:rowOff>150811</xdr:rowOff>
    </xdr:to>
    <xdr:sp macro="" textlink="" fLocksText="0">
      <xdr:nvSpPr>
        <xdr:cNvPr id="3" name="TextBox 2" descr="Comments text box">
          <a:extLst>
            <a:ext uri="{FF2B5EF4-FFF2-40B4-BE49-F238E27FC236}">
              <a16:creationId xmlns:a16="http://schemas.microsoft.com/office/drawing/2014/main" id="{00000000-0008-0000-0400-000003000000}"/>
            </a:ext>
          </a:extLst>
        </xdr:cNvPr>
        <xdr:cNvSpPr txBox="1"/>
      </xdr:nvSpPr>
      <xdr:spPr>
        <a:xfrm>
          <a:off x="238140" y="9898062"/>
          <a:ext cx="10088548" cy="2452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204543</xdr:colOff>
      <xdr:row>36</xdr:row>
      <xdr:rowOff>79375</xdr:rowOff>
    </xdr:from>
    <xdr:to>
      <xdr:col>7</xdr:col>
      <xdr:colOff>1095986</xdr:colOff>
      <xdr:row>48</xdr:row>
      <xdr:rowOff>39688</xdr:rowOff>
    </xdr:to>
    <xdr:sp macro="" textlink="" fLocksText="0">
      <xdr:nvSpPr>
        <xdr:cNvPr id="3" name="TextBox 2" descr="Comments Text box">
          <a:extLst>
            <a:ext uri="{FF2B5EF4-FFF2-40B4-BE49-F238E27FC236}">
              <a16:creationId xmlns:a16="http://schemas.microsoft.com/office/drawing/2014/main" id="{00000000-0008-0000-0500-000003000000}"/>
            </a:ext>
          </a:extLst>
        </xdr:cNvPr>
        <xdr:cNvSpPr txBox="1"/>
      </xdr:nvSpPr>
      <xdr:spPr>
        <a:xfrm>
          <a:off x="204543" y="7318375"/>
          <a:ext cx="11718193" cy="2246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272130</xdr:colOff>
      <xdr:row>144</xdr:row>
      <xdr:rowOff>0</xdr:rowOff>
    </xdr:from>
    <xdr:to>
      <xdr:col>8</xdr:col>
      <xdr:colOff>1038224</xdr:colOff>
      <xdr:row>156</xdr:row>
      <xdr:rowOff>26081</xdr:rowOff>
    </xdr:to>
    <xdr:sp macro="" textlink="" fLocksText="0">
      <xdr:nvSpPr>
        <xdr:cNvPr id="3" name="TextBox 2" descr="Comments text box">
          <a:extLst>
            <a:ext uri="{FF2B5EF4-FFF2-40B4-BE49-F238E27FC236}">
              <a16:creationId xmlns:a16="http://schemas.microsoft.com/office/drawing/2014/main" id="{00000000-0008-0000-0600-000003000000}"/>
            </a:ext>
          </a:extLst>
        </xdr:cNvPr>
        <xdr:cNvSpPr txBox="1"/>
      </xdr:nvSpPr>
      <xdr:spPr>
        <a:xfrm>
          <a:off x="272130" y="29403676"/>
          <a:ext cx="15177420" cy="23120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272129</xdr:colOff>
      <xdr:row>57</xdr:row>
      <xdr:rowOff>0</xdr:rowOff>
    </xdr:from>
    <xdr:to>
      <xdr:col>11</xdr:col>
      <xdr:colOff>386602</xdr:colOff>
      <xdr:row>69</xdr:row>
      <xdr:rowOff>56029</xdr:rowOff>
    </xdr:to>
    <xdr:sp macro="" textlink="" fLocksText="0">
      <xdr:nvSpPr>
        <xdr:cNvPr id="3" name="TextBox 2" descr="Comments text box">
          <a:extLst>
            <a:ext uri="{FF2B5EF4-FFF2-40B4-BE49-F238E27FC236}">
              <a16:creationId xmlns:a16="http://schemas.microsoft.com/office/drawing/2014/main" id="{00000000-0008-0000-0700-000003000000}"/>
            </a:ext>
          </a:extLst>
        </xdr:cNvPr>
        <xdr:cNvSpPr txBox="1"/>
      </xdr:nvSpPr>
      <xdr:spPr>
        <a:xfrm>
          <a:off x="272129" y="10858500"/>
          <a:ext cx="12496973" cy="2342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293685</xdr:colOff>
      <xdr:row>57</xdr:row>
      <xdr:rowOff>71436</xdr:rowOff>
    </xdr:from>
    <xdr:to>
      <xdr:col>8</xdr:col>
      <xdr:colOff>904874</xdr:colOff>
      <xdr:row>69</xdr:row>
      <xdr:rowOff>83342</xdr:rowOff>
    </xdr:to>
    <xdr:sp macro="" textlink="" fLocksText="0">
      <xdr:nvSpPr>
        <xdr:cNvPr id="2" name="TextBox 1" descr="Comments text box">
          <a:extLst>
            <a:ext uri="{FF2B5EF4-FFF2-40B4-BE49-F238E27FC236}">
              <a16:creationId xmlns:a16="http://schemas.microsoft.com/office/drawing/2014/main" id="{00000000-0008-0000-0800-000002000000}"/>
            </a:ext>
          </a:extLst>
        </xdr:cNvPr>
        <xdr:cNvSpPr txBox="1"/>
      </xdr:nvSpPr>
      <xdr:spPr>
        <a:xfrm>
          <a:off x="293685" y="11608594"/>
          <a:ext cx="14696284" cy="2297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pdutt\AppData\Local\Microsoft\Windows\INetCache\Content.Outlook\2GAMY7VW\AB%20731%20LG%20Methodology%20Workbook%20DMHC%2007.06.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Input Page"/>
      <sheetName val="New_Product"/>
      <sheetName val="Existing_Product"/>
      <sheetName val="CA Rate Filing Spreadsheet"/>
      <sheetName val="CA Plain-Language Rate Filing"/>
      <sheetName val="CA Plain-Language Spreadsheet"/>
      <sheetName val="Geo_Region"/>
      <sheetName val="Price_Inflation"/>
      <sheetName val="Amt_spent_util"/>
      <sheetName val="Avg Rate Changes"/>
      <sheetName val="Rating Factors"/>
      <sheetName val="Methodology"/>
      <sheetName val="Experience"/>
      <sheetName val="Checklist"/>
      <sheetName val="Appendix"/>
    </sheetNames>
    <sheetDataSet>
      <sheetData sheetId="0"/>
      <sheetData sheetId="1"/>
      <sheetData sheetId="2"/>
      <sheetData sheetId="3"/>
      <sheetData sheetId="4"/>
      <sheetData sheetId="5"/>
      <sheetData sheetId="6">
        <row r="44">
          <cell r="A44" t="str">
            <v>12 Month Rating Period</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image" Target="../media/image33.emf"/><Relationship Id="rId18" Type="http://schemas.openxmlformats.org/officeDocument/2006/relationships/control" Target="../activeX/activeX36.xml"/><Relationship Id="rId26" Type="http://schemas.openxmlformats.org/officeDocument/2006/relationships/control" Target="../activeX/activeX40.xml"/><Relationship Id="rId3" Type="http://schemas.openxmlformats.org/officeDocument/2006/relationships/vmlDrawing" Target="../drawings/vmlDrawing6.vml"/><Relationship Id="rId21" Type="http://schemas.openxmlformats.org/officeDocument/2006/relationships/image" Target="../media/image37.emf"/><Relationship Id="rId7" Type="http://schemas.openxmlformats.org/officeDocument/2006/relationships/image" Target="../media/image30.emf"/><Relationship Id="rId12" Type="http://schemas.openxmlformats.org/officeDocument/2006/relationships/control" Target="../activeX/activeX33.xml"/><Relationship Id="rId17" Type="http://schemas.openxmlformats.org/officeDocument/2006/relationships/image" Target="../media/image35.emf"/><Relationship Id="rId25" Type="http://schemas.openxmlformats.org/officeDocument/2006/relationships/image" Target="../media/image39.emf"/><Relationship Id="rId2" Type="http://schemas.openxmlformats.org/officeDocument/2006/relationships/drawing" Target="../drawings/drawing13.xml"/><Relationship Id="rId16" Type="http://schemas.openxmlformats.org/officeDocument/2006/relationships/control" Target="../activeX/activeX35.xml"/><Relationship Id="rId20" Type="http://schemas.openxmlformats.org/officeDocument/2006/relationships/control" Target="../activeX/activeX37.xml"/><Relationship Id="rId29" Type="http://schemas.openxmlformats.org/officeDocument/2006/relationships/image" Target="../media/image41.emf"/><Relationship Id="rId1" Type="http://schemas.openxmlformats.org/officeDocument/2006/relationships/printerSettings" Target="../printerSettings/printerSettings13.bin"/><Relationship Id="rId6" Type="http://schemas.openxmlformats.org/officeDocument/2006/relationships/control" Target="../activeX/activeX30.xml"/><Relationship Id="rId11" Type="http://schemas.openxmlformats.org/officeDocument/2006/relationships/image" Target="../media/image32.emf"/><Relationship Id="rId24" Type="http://schemas.openxmlformats.org/officeDocument/2006/relationships/control" Target="../activeX/activeX39.xml"/><Relationship Id="rId5" Type="http://schemas.openxmlformats.org/officeDocument/2006/relationships/image" Target="../media/image29.emf"/><Relationship Id="rId15" Type="http://schemas.openxmlformats.org/officeDocument/2006/relationships/image" Target="../media/image34.emf"/><Relationship Id="rId23" Type="http://schemas.openxmlformats.org/officeDocument/2006/relationships/image" Target="../media/image38.emf"/><Relationship Id="rId28" Type="http://schemas.openxmlformats.org/officeDocument/2006/relationships/control" Target="../activeX/activeX41.xml"/><Relationship Id="rId10" Type="http://schemas.openxmlformats.org/officeDocument/2006/relationships/control" Target="../activeX/activeX32.xml"/><Relationship Id="rId19" Type="http://schemas.openxmlformats.org/officeDocument/2006/relationships/image" Target="../media/image36.emf"/><Relationship Id="rId31" Type="http://schemas.openxmlformats.org/officeDocument/2006/relationships/image" Target="../media/image42.emf"/><Relationship Id="rId4" Type="http://schemas.openxmlformats.org/officeDocument/2006/relationships/control" Target="../activeX/activeX29.xml"/><Relationship Id="rId9" Type="http://schemas.openxmlformats.org/officeDocument/2006/relationships/image" Target="../media/image31.emf"/><Relationship Id="rId14" Type="http://schemas.openxmlformats.org/officeDocument/2006/relationships/control" Target="../activeX/activeX34.xml"/><Relationship Id="rId22" Type="http://schemas.openxmlformats.org/officeDocument/2006/relationships/control" Target="../activeX/activeX38.xml"/><Relationship Id="rId27" Type="http://schemas.openxmlformats.org/officeDocument/2006/relationships/image" Target="../media/image40.emf"/><Relationship Id="rId30" Type="http://schemas.openxmlformats.org/officeDocument/2006/relationships/control" Target="../activeX/activeX4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7.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14.xml"/><Relationship Id="rId16" Type="http://schemas.openxmlformats.org/officeDocument/2006/relationships/ctrlProp" Target="../ctrlProps/ctrlProp30.xml"/><Relationship Id="rId1" Type="http://schemas.openxmlformats.org/officeDocument/2006/relationships/printerSettings" Target="../printerSettings/printerSettings1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trlProp" Target="../ctrlProps/ctrlProp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control" Target="../activeX/activeX22.xml"/><Relationship Id="rId26" Type="http://schemas.openxmlformats.org/officeDocument/2006/relationships/control" Target="../activeX/activeX26.xml"/><Relationship Id="rId21" Type="http://schemas.openxmlformats.org/officeDocument/2006/relationships/image" Target="../media/image23.emf"/><Relationship Id="rId34" Type="http://schemas.openxmlformats.org/officeDocument/2006/relationships/ctrlProp" Target="../ctrlProps/ctrlProp7.xml"/><Relationship Id="rId7" Type="http://schemas.openxmlformats.org/officeDocument/2006/relationships/image" Target="../media/image16.emf"/><Relationship Id="rId12" Type="http://schemas.openxmlformats.org/officeDocument/2006/relationships/control" Target="../activeX/activeX19.xml"/><Relationship Id="rId17" Type="http://schemas.openxmlformats.org/officeDocument/2006/relationships/image" Target="../media/image21.emf"/><Relationship Id="rId25" Type="http://schemas.openxmlformats.org/officeDocument/2006/relationships/image" Target="../media/image25.emf"/><Relationship Id="rId33"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ontrol" Target="../activeX/activeX21.xml"/><Relationship Id="rId20" Type="http://schemas.openxmlformats.org/officeDocument/2006/relationships/control" Target="../activeX/activeX23.xml"/><Relationship Id="rId29" Type="http://schemas.openxmlformats.org/officeDocument/2006/relationships/image" Target="../media/image27.emf"/><Relationship Id="rId1" Type="http://schemas.openxmlformats.org/officeDocument/2006/relationships/printerSettings" Target="../printerSettings/printerSettings3.bin"/><Relationship Id="rId6" Type="http://schemas.openxmlformats.org/officeDocument/2006/relationships/control" Target="../activeX/activeX16.xml"/><Relationship Id="rId11" Type="http://schemas.openxmlformats.org/officeDocument/2006/relationships/image" Target="../media/image18.emf"/><Relationship Id="rId24" Type="http://schemas.openxmlformats.org/officeDocument/2006/relationships/control" Target="../activeX/activeX25.xml"/><Relationship Id="rId32" Type="http://schemas.openxmlformats.org/officeDocument/2006/relationships/ctrlProp" Target="../ctrlProps/ctrlProp5.xml"/><Relationship Id="rId37" Type="http://schemas.openxmlformats.org/officeDocument/2006/relationships/ctrlProp" Target="../ctrlProps/ctrlProp10.xml"/><Relationship Id="rId5" Type="http://schemas.openxmlformats.org/officeDocument/2006/relationships/image" Target="../media/image15.emf"/><Relationship Id="rId15" Type="http://schemas.openxmlformats.org/officeDocument/2006/relationships/image" Target="../media/image20.emf"/><Relationship Id="rId23" Type="http://schemas.openxmlformats.org/officeDocument/2006/relationships/image" Target="../media/image24.emf"/><Relationship Id="rId28" Type="http://schemas.openxmlformats.org/officeDocument/2006/relationships/control" Target="../activeX/activeX27.xml"/><Relationship Id="rId36" Type="http://schemas.openxmlformats.org/officeDocument/2006/relationships/ctrlProp" Target="../ctrlProps/ctrlProp9.xml"/><Relationship Id="rId10" Type="http://schemas.openxmlformats.org/officeDocument/2006/relationships/control" Target="../activeX/activeX18.xml"/><Relationship Id="rId19" Type="http://schemas.openxmlformats.org/officeDocument/2006/relationships/image" Target="../media/image22.emf"/><Relationship Id="rId31" Type="http://schemas.openxmlformats.org/officeDocument/2006/relationships/image" Target="../media/image28.emf"/><Relationship Id="rId4" Type="http://schemas.openxmlformats.org/officeDocument/2006/relationships/control" Target="../activeX/activeX15.xml"/><Relationship Id="rId9" Type="http://schemas.openxmlformats.org/officeDocument/2006/relationships/image" Target="../media/image17.emf"/><Relationship Id="rId14" Type="http://schemas.openxmlformats.org/officeDocument/2006/relationships/control" Target="../activeX/activeX20.xml"/><Relationship Id="rId22" Type="http://schemas.openxmlformats.org/officeDocument/2006/relationships/control" Target="../activeX/activeX24.xml"/><Relationship Id="rId27" Type="http://schemas.openxmlformats.org/officeDocument/2006/relationships/image" Target="../media/image26.emf"/><Relationship Id="rId30" Type="http://schemas.openxmlformats.org/officeDocument/2006/relationships/control" Target="../activeX/activeX28.xml"/><Relationship Id="rId35" Type="http://schemas.openxmlformats.org/officeDocument/2006/relationships/ctrlProp" Target="../ctrlProps/ctrlProp8.xml"/><Relationship Id="rId8" Type="http://schemas.openxmlformats.org/officeDocument/2006/relationships/control" Target="../activeX/activeX1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1"/>
  <sheetViews>
    <sheetView showZeros="0" tabSelected="1" zoomScale="80" zoomScaleNormal="80" zoomScaleSheetLayoutView="40" workbookViewId="0">
      <selection activeCell="B11" sqref="B11"/>
    </sheetView>
  </sheetViews>
  <sheetFormatPr defaultColWidth="8.76953125" defaultRowHeight="15" x14ac:dyDescent="0.5"/>
  <cols>
    <col min="1" max="1" width="27.54296875" style="296" customWidth="1"/>
    <col min="2" max="2" width="81.76953125" style="296" customWidth="1"/>
    <col min="3" max="3" width="27.2265625" style="296" customWidth="1"/>
    <col min="4" max="4" width="24" style="296" customWidth="1"/>
    <col min="5" max="16384" width="8.76953125" style="296"/>
  </cols>
  <sheetData>
    <row r="1" spans="1:4" x14ac:dyDescent="0.5">
      <c r="A1" s="287" t="s">
        <v>422</v>
      </c>
    </row>
    <row r="2" spans="1:4" x14ac:dyDescent="0.5">
      <c r="A2" s="1" t="s">
        <v>404</v>
      </c>
    </row>
    <row r="3" spans="1:4" x14ac:dyDescent="0.5">
      <c r="A3" s="299" t="s">
        <v>483</v>
      </c>
    </row>
    <row r="6" spans="1:4" x14ac:dyDescent="0.5">
      <c r="A6" s="3"/>
      <c r="B6" s="4"/>
      <c r="C6" s="5"/>
    </row>
    <row r="7" spans="1:4" x14ac:dyDescent="0.5">
      <c r="A7" s="6" t="s">
        <v>432</v>
      </c>
      <c r="B7" s="2" t="s">
        <v>470</v>
      </c>
      <c r="C7" s="282">
        <v>44197</v>
      </c>
      <c r="D7" s="300"/>
    </row>
    <row r="8" spans="1:4" x14ac:dyDescent="0.5">
      <c r="A8" s="6" t="s">
        <v>433</v>
      </c>
      <c r="B8" s="2" t="s">
        <v>453</v>
      </c>
      <c r="C8" s="282">
        <v>43891</v>
      </c>
      <c r="D8" s="300"/>
    </row>
    <row r="9" spans="1:4" x14ac:dyDescent="0.5">
      <c r="A9" s="6" t="s">
        <v>434</v>
      </c>
      <c r="B9" s="2" t="s">
        <v>0</v>
      </c>
      <c r="C9" s="9"/>
    </row>
    <row r="10" spans="1:4" x14ac:dyDescent="0.5">
      <c r="A10" s="6" t="s">
        <v>435</v>
      </c>
      <c r="B10" s="2" t="s">
        <v>13</v>
      </c>
      <c r="C10" s="10"/>
    </row>
    <row r="11" spans="1:4" x14ac:dyDescent="0.5">
      <c r="A11" s="6" t="s">
        <v>436</v>
      </c>
      <c r="B11" s="2" t="s">
        <v>99</v>
      </c>
      <c r="C11" s="8"/>
    </row>
    <row r="12" spans="1:4" x14ac:dyDescent="0.5">
      <c r="A12" s="6" t="s">
        <v>437</v>
      </c>
      <c r="B12" s="2" t="s">
        <v>62</v>
      </c>
      <c r="C12" s="8"/>
    </row>
    <row r="13" spans="1:4" x14ac:dyDescent="0.5">
      <c r="A13" s="6" t="s">
        <v>438</v>
      </c>
      <c r="B13" s="2" t="s">
        <v>64</v>
      </c>
      <c r="C13" s="11"/>
    </row>
    <row r="14" spans="1:4" x14ac:dyDescent="0.5">
      <c r="A14" s="6" t="s">
        <v>439</v>
      </c>
      <c r="B14" s="2" t="s">
        <v>63</v>
      </c>
      <c r="C14" s="8"/>
    </row>
    <row r="15" spans="1:4" x14ac:dyDescent="0.5">
      <c r="A15" s="6" t="s">
        <v>440</v>
      </c>
      <c r="B15" s="2" t="s">
        <v>190</v>
      </c>
      <c r="C15" s="10" t="s">
        <v>151</v>
      </c>
    </row>
    <row r="16" spans="1:4" x14ac:dyDescent="0.5">
      <c r="A16" s="6" t="s">
        <v>441</v>
      </c>
      <c r="B16" s="2" t="s">
        <v>6</v>
      </c>
      <c r="C16" s="8" t="s">
        <v>187</v>
      </c>
    </row>
    <row r="17" spans="1:7" x14ac:dyDescent="0.5">
      <c r="A17" s="6" t="s">
        <v>442</v>
      </c>
      <c r="B17" s="2" t="s">
        <v>229</v>
      </c>
      <c r="C17" s="8" t="s">
        <v>230</v>
      </c>
    </row>
    <row r="18" spans="1:7" x14ac:dyDescent="0.5">
      <c r="A18" s="6" t="s">
        <v>443</v>
      </c>
      <c r="B18" s="2" t="s">
        <v>223</v>
      </c>
      <c r="C18" s="8" t="s">
        <v>228</v>
      </c>
    </row>
    <row r="19" spans="1:7" x14ac:dyDescent="0.5">
      <c r="A19" s="6" t="s">
        <v>444</v>
      </c>
      <c r="B19" s="2" t="s">
        <v>371</v>
      </c>
      <c r="C19" s="8" t="s">
        <v>372</v>
      </c>
    </row>
    <row r="20" spans="1:7" x14ac:dyDescent="0.5">
      <c r="A20" s="20"/>
    </row>
    <row r="21" spans="1:7" x14ac:dyDescent="0.5">
      <c r="A21" s="33" t="s">
        <v>381</v>
      </c>
    </row>
    <row r="22" spans="1:7" x14ac:dyDescent="0.5">
      <c r="A22" s="20"/>
    </row>
    <row r="23" spans="1:7" x14ac:dyDescent="0.5">
      <c r="A23" s="45" t="s">
        <v>7</v>
      </c>
      <c r="B23" s="45" t="s">
        <v>8</v>
      </c>
    </row>
    <row r="24" spans="1:7" x14ac:dyDescent="0.5">
      <c r="A24" s="295" t="s">
        <v>410</v>
      </c>
      <c r="B24" s="297" t="s">
        <v>421</v>
      </c>
    </row>
    <row r="25" spans="1:7" x14ac:dyDescent="0.5">
      <c r="A25" s="295" t="s">
        <v>411</v>
      </c>
      <c r="B25" s="297" t="s">
        <v>412</v>
      </c>
    </row>
    <row r="26" spans="1:7" x14ac:dyDescent="0.5">
      <c r="A26" s="295" t="s">
        <v>102</v>
      </c>
      <c r="B26" s="297" t="s">
        <v>486</v>
      </c>
      <c r="C26" s="295"/>
    </row>
    <row r="27" spans="1:7" x14ac:dyDescent="0.5">
      <c r="A27" s="295" t="s">
        <v>103</v>
      </c>
      <c r="B27" s="297" t="s">
        <v>419</v>
      </c>
    </row>
    <row r="28" spans="1:7" x14ac:dyDescent="0.5">
      <c r="A28" s="295" t="s">
        <v>209</v>
      </c>
      <c r="B28" s="297" t="s">
        <v>487</v>
      </c>
    </row>
    <row r="29" spans="1:7" x14ac:dyDescent="0.5">
      <c r="A29" s="295" t="s">
        <v>414</v>
      </c>
      <c r="B29" s="295" t="s">
        <v>420</v>
      </c>
    </row>
    <row r="30" spans="1:7" x14ac:dyDescent="0.5">
      <c r="A30" s="295" t="s">
        <v>415</v>
      </c>
      <c r="B30" s="295" t="s">
        <v>413</v>
      </c>
    </row>
    <row r="31" spans="1:7" x14ac:dyDescent="0.5">
      <c r="A31" s="295" t="s">
        <v>416</v>
      </c>
      <c r="B31" s="295" t="s">
        <v>407</v>
      </c>
    </row>
    <row r="32" spans="1:7" x14ac:dyDescent="0.5">
      <c r="A32" s="295" t="s">
        <v>417</v>
      </c>
      <c r="B32" s="297" t="s">
        <v>418</v>
      </c>
      <c r="C32" s="295"/>
      <c r="D32" s="295"/>
      <c r="E32" s="295"/>
      <c r="F32" s="295"/>
      <c r="G32" s="295"/>
    </row>
    <row r="33" spans="1:7" x14ac:dyDescent="0.5">
      <c r="A33" s="295" t="s">
        <v>235</v>
      </c>
      <c r="B33" s="297" t="s">
        <v>236</v>
      </c>
    </row>
    <row r="34" spans="1:7" x14ac:dyDescent="0.5">
      <c r="A34" s="295" t="s">
        <v>303</v>
      </c>
      <c r="B34" s="296" t="s">
        <v>306</v>
      </c>
      <c r="C34" s="295"/>
      <c r="E34" s="295"/>
      <c r="F34" s="295"/>
      <c r="G34" s="295"/>
    </row>
    <row r="35" spans="1:7" x14ac:dyDescent="0.5">
      <c r="A35" s="295" t="s">
        <v>304</v>
      </c>
      <c r="B35" s="297" t="s">
        <v>305</v>
      </c>
      <c r="C35" s="295"/>
      <c r="D35" s="295"/>
      <c r="E35" s="295"/>
      <c r="F35" s="295"/>
      <c r="G35" s="295"/>
    </row>
    <row r="36" spans="1:7" x14ac:dyDescent="0.5">
      <c r="A36" s="295"/>
      <c r="C36" s="295"/>
      <c r="D36" s="295"/>
      <c r="E36" s="295"/>
      <c r="F36" s="295"/>
      <c r="G36" s="295"/>
    </row>
    <row r="37" spans="1:7" x14ac:dyDescent="0.5">
      <c r="A37" s="295"/>
      <c r="B37" s="297"/>
      <c r="C37" s="295"/>
      <c r="D37" s="295"/>
      <c r="E37" s="295"/>
      <c r="F37" s="295"/>
      <c r="G37" s="295"/>
    </row>
    <row r="38" spans="1:7" x14ac:dyDescent="0.5">
      <c r="D38" s="295"/>
      <c r="E38" s="295"/>
      <c r="F38" s="295"/>
      <c r="G38" s="295"/>
    </row>
    <row r="39" spans="1:7" x14ac:dyDescent="0.5">
      <c r="B39" s="297"/>
      <c r="C39" s="295"/>
      <c r="D39" s="295"/>
      <c r="E39" s="295"/>
      <c r="F39" s="295"/>
      <c r="G39" s="295"/>
    </row>
    <row r="40" spans="1:7" x14ac:dyDescent="0.5">
      <c r="A40" s="295"/>
      <c r="B40" s="295"/>
      <c r="C40" s="295"/>
      <c r="D40" s="295"/>
      <c r="E40" s="295"/>
      <c r="F40" s="295"/>
      <c r="G40" s="295"/>
    </row>
    <row r="41" spans="1:7" x14ac:dyDescent="0.5">
      <c r="A41" s="295"/>
      <c r="B41" s="295"/>
      <c r="C41" s="295"/>
      <c r="D41" s="295"/>
      <c r="E41" s="295"/>
      <c r="F41" s="295"/>
      <c r="G41" s="295"/>
    </row>
    <row r="42" spans="1:7" x14ac:dyDescent="0.5">
      <c r="A42" s="295"/>
      <c r="B42" s="295"/>
      <c r="C42" s="295"/>
      <c r="D42" s="295"/>
      <c r="E42" s="295"/>
      <c r="F42" s="295"/>
      <c r="G42" s="295"/>
    </row>
    <row r="43" spans="1:7" x14ac:dyDescent="0.5">
      <c r="A43" s="295"/>
      <c r="B43" s="295"/>
      <c r="C43" s="295"/>
      <c r="D43" s="295"/>
      <c r="E43" s="295"/>
      <c r="F43" s="295"/>
      <c r="G43" s="295"/>
    </row>
    <row r="44" spans="1:7" x14ac:dyDescent="0.5">
      <c r="A44" s="295"/>
      <c r="B44" s="295"/>
      <c r="C44" s="295"/>
      <c r="D44" s="295"/>
      <c r="E44" s="295"/>
      <c r="F44" s="295"/>
      <c r="G44" s="295"/>
    </row>
    <row r="45" spans="1:7" x14ac:dyDescent="0.5">
      <c r="A45" s="295"/>
      <c r="B45" s="295"/>
      <c r="C45" s="295"/>
      <c r="D45" s="295"/>
      <c r="E45" s="295"/>
      <c r="F45" s="295"/>
      <c r="G45" s="295"/>
    </row>
    <row r="46" spans="1:7" x14ac:dyDescent="0.5">
      <c r="A46" s="295"/>
      <c r="B46" s="295"/>
      <c r="C46" s="295"/>
      <c r="D46" s="295"/>
      <c r="E46" s="295"/>
      <c r="F46" s="295"/>
      <c r="G46" s="295"/>
    </row>
    <row r="47" spans="1:7" x14ac:dyDescent="0.5">
      <c r="A47" s="295"/>
      <c r="B47" s="295"/>
      <c r="C47" s="295"/>
      <c r="D47" s="295"/>
      <c r="E47" s="295"/>
      <c r="F47" s="295"/>
      <c r="G47" s="295"/>
    </row>
    <row r="48" spans="1:7" x14ac:dyDescent="0.5">
      <c r="A48" s="295"/>
      <c r="B48" s="295"/>
      <c r="C48" s="295"/>
      <c r="D48" s="295"/>
      <c r="E48" s="295"/>
      <c r="F48" s="295"/>
      <c r="G48" s="295"/>
    </row>
    <row r="49" spans="1:7" x14ac:dyDescent="0.5">
      <c r="A49" s="295"/>
      <c r="B49" s="295"/>
      <c r="C49" s="295"/>
      <c r="D49" s="295"/>
      <c r="E49" s="295"/>
      <c r="F49" s="295"/>
      <c r="G49" s="295"/>
    </row>
    <row r="50" spans="1:7" x14ac:dyDescent="0.5">
      <c r="A50" s="295"/>
      <c r="B50" s="295"/>
      <c r="C50" s="295"/>
      <c r="D50" s="295"/>
      <c r="E50" s="295"/>
      <c r="F50" s="295"/>
      <c r="G50" s="295"/>
    </row>
    <row r="51" spans="1:7" x14ac:dyDescent="0.5">
      <c r="A51" s="295"/>
      <c r="B51" s="295"/>
      <c r="C51" s="295"/>
      <c r="D51" s="295"/>
      <c r="E51" s="295"/>
      <c r="F51" s="295"/>
      <c r="G51" s="295"/>
    </row>
    <row r="52" spans="1:7" x14ac:dyDescent="0.5">
      <c r="A52" s="295"/>
      <c r="B52" s="295"/>
      <c r="C52" s="295"/>
      <c r="D52" s="295"/>
      <c r="E52" s="295"/>
      <c r="F52" s="295"/>
      <c r="G52" s="295"/>
    </row>
    <row r="53" spans="1:7" x14ac:dyDescent="0.5">
      <c r="A53" s="295"/>
      <c r="B53" s="295"/>
      <c r="C53" s="295"/>
      <c r="D53" s="295"/>
      <c r="E53" s="295"/>
      <c r="F53" s="295"/>
      <c r="G53" s="295"/>
    </row>
    <row r="54" spans="1:7" x14ac:dyDescent="0.5">
      <c r="A54" s="295"/>
      <c r="B54" s="295"/>
      <c r="C54" s="295"/>
      <c r="D54" s="295"/>
      <c r="E54" s="295"/>
      <c r="F54" s="295"/>
      <c r="G54" s="295"/>
    </row>
    <row r="55" spans="1:7" x14ac:dyDescent="0.5">
      <c r="A55" s="295"/>
      <c r="B55" s="295"/>
      <c r="C55" s="295"/>
      <c r="D55" s="295"/>
      <c r="E55" s="295"/>
      <c r="F55" s="295"/>
      <c r="G55" s="295"/>
    </row>
    <row r="56" spans="1:7" x14ac:dyDescent="0.5">
      <c r="A56" s="295"/>
      <c r="B56" s="295"/>
      <c r="C56" s="295"/>
      <c r="D56" s="295"/>
      <c r="E56" s="295"/>
      <c r="F56" s="295"/>
      <c r="G56" s="295"/>
    </row>
    <row r="57" spans="1:7" x14ac:dyDescent="0.5">
      <c r="A57" s="295"/>
      <c r="B57" s="295"/>
      <c r="C57" s="295"/>
      <c r="D57" s="295"/>
      <c r="E57" s="295"/>
      <c r="F57" s="295"/>
      <c r="G57" s="295"/>
    </row>
    <row r="58" spans="1:7" x14ac:dyDescent="0.5">
      <c r="A58" s="295"/>
      <c r="B58" s="295"/>
      <c r="C58" s="295"/>
      <c r="D58" s="295"/>
      <c r="E58" s="295"/>
      <c r="F58" s="295"/>
      <c r="G58" s="295"/>
    </row>
    <row r="59" spans="1:7" x14ac:dyDescent="0.5">
      <c r="A59" s="295"/>
      <c r="B59" s="295"/>
      <c r="C59" s="295"/>
      <c r="D59" s="295"/>
      <c r="E59" s="295"/>
      <c r="F59" s="295"/>
      <c r="G59" s="295"/>
    </row>
    <row r="60" spans="1:7" x14ac:dyDescent="0.5">
      <c r="A60" s="295"/>
      <c r="B60" s="295"/>
      <c r="C60" s="295"/>
      <c r="D60" s="295"/>
      <c r="E60" s="295"/>
      <c r="F60" s="295"/>
      <c r="G60" s="295"/>
    </row>
    <row r="61" spans="1:7" x14ac:dyDescent="0.5">
      <c r="A61" s="295"/>
      <c r="B61" s="295"/>
      <c r="C61" s="295"/>
      <c r="D61" s="295"/>
      <c r="E61" s="295"/>
      <c r="F61" s="295"/>
      <c r="G61" s="295"/>
    </row>
  </sheetData>
  <dataValidations count="5">
    <dataValidation type="list" operator="lessThanOrEqual" allowBlank="1" showInputMessage="1" showErrorMessage="1" errorTitle="Too Many Characters" error="The maximum number of characters that can be entered is 105." sqref="C16" xr:uid="{00000000-0002-0000-0000-000000000000}">
      <formula1>"For-profit, Not-for-profit"</formula1>
    </dataValidation>
    <dataValidation type="textLength" operator="lessThanOrEqual" allowBlank="1" showInputMessage="1" showErrorMessage="1" errorTitle="Too Many Characters" error="The maximum number of characters that can be entered is 105." sqref="C7:C15" xr:uid="{00000000-0002-0000-0000-000001000000}">
      <formula1>150</formula1>
    </dataValidation>
    <dataValidation type="list" operator="lessThanOrEqual" allowBlank="1" showInputMessage="1" showErrorMessage="1" errorTitle="Too Many Characters" error="The maximum number of characters that can be entered is 105." sqref="C17" xr:uid="{00000000-0002-0000-0000-000002000000}">
      <formula1>"New Product, Existing Product, Both"</formula1>
    </dataValidation>
    <dataValidation type="list" operator="lessThanOrEqual" allowBlank="1" showInputMessage="1" showErrorMessage="1" errorTitle="Too Many Characters" error="The maximum number of characters that can be entered is 105." sqref="C18" xr:uid="{00000000-0002-0000-0000-000003000000}">
      <formula1>"Initial, Resubmission"</formula1>
    </dataValidation>
    <dataValidation type="list" operator="lessThanOrEqual" allowBlank="1" showInputMessage="1" showErrorMessage="1" errorTitle="Too Many Characters" error="The maximum number of characters that can be entered is 105." sqref="C19" xr:uid="{00000000-0002-0000-0000-000004000000}">
      <formula1>"100% Community, Blended or 100% Experience"</formula1>
    </dataValidation>
  </dataValidations>
  <printOptions horizontalCentered="1"/>
  <pageMargins left="0.7" right="0.7" top="0.75" bottom="0.75" header="0.3" footer="0.3"/>
  <pageSetup scale="65" orientation="landscape" r:id="rId1"/>
  <headerFooter>
    <oddFooter xml:space="preserve">&amp;L&amp;A
July 10, 2020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Pict="0" macro="[0]!CoverPage_to_NewProductPage">
                <anchor moveWithCells="1" sizeWithCells="1">
                  <from>
                    <xdr:col>3</xdr:col>
                    <xdr:colOff>19050</xdr:colOff>
                    <xdr:row>23</xdr:row>
                    <xdr:rowOff>19050</xdr:rowOff>
                  </from>
                  <to>
                    <xdr:col>4</xdr:col>
                    <xdr:colOff>0</xdr:colOff>
                    <xdr:row>23</xdr:row>
                    <xdr:rowOff>190500</xdr:rowOff>
                  </to>
                </anchor>
              </controlPr>
            </control>
          </mc:Choice>
        </mc:AlternateContent>
        <mc:AlternateContent xmlns:mc="http://schemas.openxmlformats.org/markup-compatibility/2006">
          <mc:Choice Requires="x14">
            <control shapeId="1030" r:id="rId5" name="Button 6">
              <controlPr defaultSize="0" print="0" autoFill="0" autoPict="0" macro="[0]!CoverPage_to_ExistingProductPage">
                <anchor moveWithCells="1" sizeWithCells="1">
                  <from>
                    <xdr:col>3</xdr:col>
                    <xdr:colOff>19050</xdr:colOff>
                    <xdr:row>24</xdr:row>
                    <xdr:rowOff>19050</xdr:rowOff>
                  </from>
                  <to>
                    <xdr:col>3</xdr:col>
                    <xdr:colOff>1981200</xdr:colOff>
                    <xdr:row>24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P54"/>
  <sheetViews>
    <sheetView showZeros="0" zoomScale="90" zoomScaleNormal="90" workbookViewId="0"/>
  </sheetViews>
  <sheetFormatPr defaultColWidth="8.76953125" defaultRowHeight="15" x14ac:dyDescent="0.5"/>
  <cols>
    <col min="1" max="1" width="22.2265625" style="232" customWidth="1"/>
    <col min="2" max="7" width="9.6796875" style="232" customWidth="1"/>
    <col min="8" max="8" width="12.6796875" style="232" customWidth="1"/>
    <col min="9" max="9" width="18.2265625" style="232" customWidth="1"/>
    <col min="10" max="14" width="9.6796875" style="232" customWidth="1"/>
    <col min="15" max="15" width="11.54296875" style="232" customWidth="1"/>
    <col min="16" max="16384" width="8.76953125" style="232"/>
  </cols>
  <sheetData>
    <row r="1" spans="1:15" x14ac:dyDescent="0.5">
      <c r="A1" s="88" t="s">
        <v>366</v>
      </c>
      <c r="B1" s="231"/>
    </row>
    <row r="2" spans="1:15" x14ac:dyDescent="0.5">
      <c r="A2" s="233" t="s">
        <v>66</v>
      </c>
      <c r="B2" s="246">
        <f>'Cover-Input Page'!C10</f>
        <v>0</v>
      </c>
      <c r="C2" s="324"/>
    </row>
    <row r="3" spans="1:15" x14ac:dyDescent="0.5">
      <c r="A3" s="233" t="str">
        <f>+Amt_spent_util!A3</f>
        <v>SERFF Tracking Number:</v>
      </c>
      <c r="B3" s="173">
        <f>'Cover-Input Page'!C11</f>
        <v>0</v>
      </c>
      <c r="C3" s="324"/>
    </row>
    <row r="5" spans="1:15" x14ac:dyDescent="0.5">
      <c r="A5" s="234" t="s">
        <v>363</v>
      </c>
      <c r="I5" s="234" t="s">
        <v>364</v>
      </c>
    </row>
    <row r="7" spans="1:15" x14ac:dyDescent="0.5">
      <c r="A7" s="235">
        <v>1</v>
      </c>
      <c r="B7" s="235">
        <v>2</v>
      </c>
      <c r="C7" s="235">
        <v>3</v>
      </c>
      <c r="D7" s="235">
        <v>4</v>
      </c>
      <c r="E7" s="235">
        <v>5</v>
      </c>
      <c r="F7" s="235">
        <v>6</v>
      </c>
      <c r="G7" s="235">
        <v>7</v>
      </c>
      <c r="I7" s="235">
        <v>1</v>
      </c>
      <c r="J7" s="235">
        <v>2</v>
      </c>
      <c r="K7" s="235">
        <v>3</v>
      </c>
      <c r="L7" s="235">
        <v>4</v>
      </c>
      <c r="M7" s="235">
        <v>5</v>
      </c>
      <c r="N7" s="235">
        <v>6</v>
      </c>
      <c r="O7" s="235">
        <v>7</v>
      </c>
    </row>
    <row r="8" spans="1:15" x14ac:dyDescent="0.5">
      <c r="A8" s="236" t="s">
        <v>319</v>
      </c>
      <c r="B8" s="236" t="s">
        <v>320</v>
      </c>
      <c r="C8" s="236" t="s">
        <v>321</v>
      </c>
      <c r="D8" s="236" t="s">
        <v>320</v>
      </c>
      <c r="E8" s="236" t="s">
        <v>320</v>
      </c>
      <c r="F8" s="236" t="s">
        <v>322</v>
      </c>
      <c r="G8" s="236" t="s">
        <v>323</v>
      </c>
      <c r="I8" s="236" t="s">
        <v>324</v>
      </c>
      <c r="J8" s="236" t="s">
        <v>320</v>
      </c>
      <c r="K8" s="236" t="s">
        <v>321</v>
      </c>
      <c r="L8" s="236" t="s">
        <v>320</v>
      </c>
      <c r="M8" s="236" t="s">
        <v>320</v>
      </c>
      <c r="N8" s="236" t="s">
        <v>322</v>
      </c>
      <c r="O8" s="236" t="s">
        <v>323</v>
      </c>
    </row>
    <row r="9" spans="1:15" x14ac:dyDescent="0.5">
      <c r="A9" s="237" t="s">
        <v>337</v>
      </c>
      <c r="B9" s="237" t="s">
        <v>325</v>
      </c>
      <c r="C9" s="237" t="s">
        <v>325</v>
      </c>
      <c r="D9" s="237" t="s">
        <v>326</v>
      </c>
      <c r="E9" s="237" t="s">
        <v>326</v>
      </c>
      <c r="F9" s="237" t="s">
        <v>327</v>
      </c>
      <c r="G9" s="237" t="s">
        <v>322</v>
      </c>
      <c r="I9" s="237" t="s">
        <v>328</v>
      </c>
      <c r="J9" s="237" t="s">
        <v>325</v>
      </c>
      <c r="K9" s="237" t="s">
        <v>325</v>
      </c>
      <c r="L9" s="237" t="s">
        <v>326</v>
      </c>
      <c r="M9" s="237" t="s">
        <v>326</v>
      </c>
      <c r="N9" s="237" t="s">
        <v>327</v>
      </c>
      <c r="O9" s="237" t="s">
        <v>322</v>
      </c>
    </row>
    <row r="10" spans="1:15" x14ac:dyDescent="0.5">
      <c r="A10" s="237" t="s">
        <v>329</v>
      </c>
      <c r="B10" s="237" t="s">
        <v>330</v>
      </c>
      <c r="C10" s="237" t="s">
        <v>331</v>
      </c>
      <c r="D10" s="237" t="s">
        <v>332</v>
      </c>
      <c r="E10" s="237" t="s">
        <v>332</v>
      </c>
      <c r="F10" s="237" t="s">
        <v>333</v>
      </c>
      <c r="G10" s="237" t="s">
        <v>334</v>
      </c>
      <c r="I10" s="237"/>
      <c r="J10" s="237" t="s">
        <v>330</v>
      </c>
      <c r="K10" s="237" t="s">
        <v>331</v>
      </c>
      <c r="L10" s="237" t="s">
        <v>332</v>
      </c>
      <c r="M10" s="237" t="s">
        <v>332</v>
      </c>
      <c r="N10" s="237" t="s">
        <v>333</v>
      </c>
      <c r="O10" s="237" t="s">
        <v>334</v>
      </c>
    </row>
    <row r="11" spans="1:15" x14ac:dyDescent="0.5">
      <c r="A11" s="237"/>
      <c r="B11" s="237"/>
      <c r="C11" s="237"/>
      <c r="D11" s="237" t="s">
        <v>335</v>
      </c>
      <c r="E11" s="237" t="s">
        <v>335</v>
      </c>
      <c r="F11" s="237" t="s">
        <v>336</v>
      </c>
      <c r="G11" s="237" t="s">
        <v>337</v>
      </c>
      <c r="I11" s="237"/>
      <c r="J11" s="237"/>
      <c r="K11" s="237"/>
      <c r="L11" s="237" t="s">
        <v>335</v>
      </c>
      <c r="M11" s="237" t="s">
        <v>335</v>
      </c>
      <c r="N11" s="237" t="s">
        <v>336</v>
      </c>
      <c r="O11" s="237" t="s">
        <v>337</v>
      </c>
    </row>
    <row r="12" spans="1:15" x14ac:dyDescent="0.5">
      <c r="A12" s="237"/>
      <c r="B12" s="237"/>
      <c r="C12" s="237"/>
      <c r="D12" s="237" t="s">
        <v>338</v>
      </c>
      <c r="E12" s="237" t="s">
        <v>339</v>
      </c>
      <c r="F12" s="237" t="s">
        <v>340</v>
      </c>
      <c r="G12" s="237"/>
      <c r="I12" s="237"/>
      <c r="J12" s="237"/>
      <c r="K12" s="237"/>
      <c r="L12" s="237" t="s">
        <v>338</v>
      </c>
      <c r="M12" s="237" t="s">
        <v>339</v>
      </c>
      <c r="N12" s="237" t="s">
        <v>340</v>
      </c>
      <c r="O12" s="237"/>
    </row>
    <row r="13" spans="1:15" x14ac:dyDescent="0.5">
      <c r="A13" s="237"/>
      <c r="B13" s="237"/>
      <c r="C13" s="237"/>
      <c r="D13" s="237" t="s">
        <v>341</v>
      </c>
      <c r="E13" s="237" t="s">
        <v>340</v>
      </c>
      <c r="F13" s="237"/>
      <c r="G13" s="237"/>
      <c r="I13" s="237"/>
      <c r="J13" s="237"/>
      <c r="K13" s="237"/>
      <c r="L13" s="237" t="s">
        <v>341</v>
      </c>
      <c r="M13" s="237" t="s">
        <v>340</v>
      </c>
      <c r="N13" s="237"/>
      <c r="O13" s="237"/>
    </row>
    <row r="14" spans="1:15" x14ac:dyDescent="0.5">
      <c r="A14" s="237"/>
      <c r="B14" s="237"/>
      <c r="C14" s="237"/>
      <c r="D14" s="237" t="s">
        <v>337</v>
      </c>
      <c r="E14" s="237" t="s">
        <v>342</v>
      </c>
      <c r="F14" s="237"/>
      <c r="G14" s="237"/>
      <c r="I14" s="237"/>
      <c r="J14" s="237"/>
      <c r="K14" s="237"/>
      <c r="L14" s="237" t="s">
        <v>337</v>
      </c>
      <c r="M14" s="237" t="s">
        <v>342</v>
      </c>
      <c r="N14" s="237"/>
      <c r="O14" s="237"/>
    </row>
    <row r="15" spans="1:15" x14ac:dyDescent="0.5">
      <c r="A15" s="237"/>
      <c r="B15" s="237"/>
      <c r="C15" s="237"/>
      <c r="D15" s="237"/>
      <c r="E15" s="237" t="s">
        <v>343</v>
      </c>
      <c r="F15" s="237"/>
      <c r="G15" s="237"/>
      <c r="I15" s="237"/>
      <c r="J15" s="237"/>
      <c r="K15" s="237"/>
      <c r="L15" s="237"/>
      <c r="M15" s="237" t="s">
        <v>343</v>
      </c>
      <c r="N15" s="237"/>
      <c r="O15" s="237"/>
    </row>
    <row r="16" spans="1:15" x14ac:dyDescent="0.5">
      <c r="A16" s="237"/>
      <c r="B16" s="237"/>
      <c r="C16" s="237"/>
      <c r="D16" s="237"/>
      <c r="E16" s="237" t="s">
        <v>344</v>
      </c>
      <c r="F16" s="237"/>
      <c r="G16" s="237"/>
      <c r="I16" s="237"/>
      <c r="J16" s="237"/>
      <c r="K16" s="237"/>
      <c r="L16" s="237"/>
      <c r="M16" s="237" t="s">
        <v>344</v>
      </c>
      <c r="N16" s="237"/>
      <c r="O16" s="237"/>
    </row>
    <row r="17" spans="1:16" x14ac:dyDescent="0.5">
      <c r="A17" s="237"/>
      <c r="B17" s="237"/>
      <c r="C17" s="237"/>
      <c r="D17" s="237"/>
      <c r="E17" s="237" t="s">
        <v>334</v>
      </c>
      <c r="F17" s="237"/>
      <c r="G17" s="237"/>
      <c r="I17" s="237"/>
      <c r="J17" s="237"/>
      <c r="K17" s="237"/>
      <c r="L17" s="237"/>
      <c r="M17" s="237" t="s">
        <v>334</v>
      </c>
      <c r="N17" s="237"/>
      <c r="O17" s="237"/>
    </row>
    <row r="18" spans="1:16" x14ac:dyDescent="0.5">
      <c r="A18" s="237"/>
      <c r="B18" s="237"/>
      <c r="C18" s="237"/>
      <c r="D18" s="237"/>
      <c r="E18" s="237" t="s">
        <v>337</v>
      </c>
      <c r="F18" s="237"/>
      <c r="G18" s="237"/>
      <c r="I18" s="237"/>
      <c r="J18" s="237"/>
      <c r="K18" s="237"/>
      <c r="L18" s="237"/>
      <c r="M18" s="237" t="s">
        <v>337</v>
      </c>
      <c r="N18" s="237"/>
      <c r="O18" s="237"/>
    </row>
    <row r="19" spans="1:16" x14ac:dyDescent="0.5">
      <c r="A19" s="238" t="s">
        <v>345</v>
      </c>
      <c r="B19" s="239"/>
      <c r="C19" s="240"/>
      <c r="D19" s="239"/>
      <c r="E19" s="239"/>
      <c r="F19" s="241"/>
      <c r="G19" s="240"/>
      <c r="H19" s="242"/>
      <c r="I19" s="243" t="s">
        <v>346</v>
      </c>
      <c r="J19" s="239"/>
      <c r="K19" s="240"/>
      <c r="L19" s="239"/>
      <c r="M19" s="239"/>
      <c r="N19" s="241"/>
      <c r="O19" s="240"/>
      <c r="P19" s="242"/>
    </row>
    <row r="20" spans="1:16" x14ac:dyDescent="0.5">
      <c r="A20" s="238" t="s">
        <v>367</v>
      </c>
      <c r="B20" s="239"/>
      <c r="C20" s="240"/>
      <c r="D20" s="239"/>
      <c r="E20" s="239"/>
      <c r="F20" s="241"/>
      <c r="G20" s="240"/>
      <c r="H20" s="242"/>
      <c r="I20" s="238" t="s">
        <v>347</v>
      </c>
      <c r="J20" s="239"/>
      <c r="K20" s="240"/>
      <c r="L20" s="239"/>
      <c r="M20" s="239"/>
      <c r="N20" s="241"/>
      <c r="O20" s="240"/>
      <c r="P20" s="242"/>
    </row>
    <row r="21" spans="1:16" x14ac:dyDescent="0.5">
      <c r="A21" s="238" t="s">
        <v>348</v>
      </c>
      <c r="B21" s="239"/>
      <c r="C21" s="240"/>
      <c r="D21" s="239"/>
      <c r="E21" s="239"/>
      <c r="F21" s="241"/>
      <c r="G21" s="240"/>
      <c r="H21" s="242"/>
      <c r="I21" s="238" t="s">
        <v>349</v>
      </c>
      <c r="J21" s="239"/>
      <c r="K21" s="240"/>
      <c r="L21" s="239"/>
      <c r="M21" s="239"/>
      <c r="N21" s="241"/>
      <c r="O21" s="240"/>
      <c r="P21" s="242"/>
    </row>
    <row r="22" spans="1:16" x14ac:dyDescent="0.5">
      <c r="A22" s="238" t="s">
        <v>350</v>
      </c>
      <c r="B22" s="239"/>
      <c r="C22" s="240"/>
      <c r="D22" s="239"/>
      <c r="E22" s="239"/>
      <c r="F22" s="241"/>
      <c r="G22" s="240"/>
      <c r="H22" s="242"/>
      <c r="I22" s="238" t="s">
        <v>351</v>
      </c>
      <c r="J22" s="239"/>
      <c r="K22" s="240"/>
      <c r="L22" s="239"/>
      <c r="M22" s="239"/>
      <c r="N22" s="241"/>
      <c r="O22" s="240"/>
      <c r="P22" s="242"/>
    </row>
    <row r="23" spans="1:16" x14ac:dyDescent="0.5">
      <c r="A23" s="238" t="s">
        <v>352</v>
      </c>
      <c r="B23" s="239"/>
      <c r="C23" s="240"/>
      <c r="D23" s="239"/>
      <c r="E23" s="239"/>
      <c r="F23" s="241"/>
      <c r="G23" s="240"/>
      <c r="H23" s="242"/>
      <c r="I23" s="238" t="s">
        <v>353</v>
      </c>
      <c r="J23" s="239"/>
      <c r="K23" s="240"/>
      <c r="L23" s="239"/>
      <c r="M23" s="239"/>
      <c r="N23" s="241"/>
      <c r="O23" s="240"/>
      <c r="P23" s="242"/>
    </row>
    <row r="24" spans="1:16" x14ac:dyDescent="0.5">
      <c r="A24" s="238" t="s">
        <v>368</v>
      </c>
      <c r="B24" s="239"/>
      <c r="C24" s="240"/>
      <c r="D24" s="239"/>
      <c r="E24" s="239"/>
      <c r="F24" s="241"/>
      <c r="G24" s="240"/>
      <c r="H24" s="242"/>
      <c r="I24" s="238" t="s">
        <v>50</v>
      </c>
      <c r="J24" s="239"/>
      <c r="K24" s="240"/>
      <c r="L24" s="239"/>
      <c r="M24" s="239"/>
      <c r="N24" s="241"/>
      <c r="O24" s="240"/>
      <c r="P24" s="242"/>
    </row>
    <row r="25" spans="1:16" x14ac:dyDescent="0.5">
      <c r="A25" s="238" t="s">
        <v>354</v>
      </c>
      <c r="B25" s="239"/>
      <c r="C25" s="240"/>
      <c r="D25" s="239"/>
      <c r="E25" s="239"/>
      <c r="F25" s="241"/>
      <c r="G25" s="240"/>
      <c r="H25" s="242"/>
      <c r="I25" s="247" t="s">
        <v>172</v>
      </c>
      <c r="J25" s="248">
        <f>SUM(J19:J24)</f>
        <v>0</v>
      </c>
      <c r="K25" s="249">
        <f>SUM(K19:K24)</f>
        <v>0</v>
      </c>
      <c r="L25" s="248">
        <f>SUM(L19:L24)</f>
        <v>0</v>
      </c>
      <c r="M25" s="248">
        <f>SUM(M19:M24)</f>
        <v>0</v>
      </c>
      <c r="N25" s="250" t="str">
        <f>F31</f>
        <v>N/A</v>
      </c>
      <c r="O25" s="249" t="str">
        <f>G31</f>
        <v>N/A</v>
      </c>
    </row>
    <row r="26" spans="1:16" x14ac:dyDescent="0.5">
      <c r="A26" s="238" t="s">
        <v>355</v>
      </c>
      <c r="B26" s="239"/>
      <c r="C26" s="240"/>
      <c r="D26" s="239"/>
      <c r="E26" s="239"/>
      <c r="F26" s="241"/>
      <c r="G26" s="240"/>
      <c r="H26" s="242"/>
    </row>
    <row r="27" spans="1:16" x14ac:dyDescent="0.5">
      <c r="A27" s="238" t="s">
        <v>356</v>
      </c>
      <c r="B27" s="239"/>
      <c r="C27" s="240"/>
      <c r="D27" s="239"/>
      <c r="E27" s="239"/>
      <c r="F27" s="241"/>
      <c r="G27" s="240"/>
      <c r="H27" s="242"/>
      <c r="I27" s="232" t="s">
        <v>390</v>
      </c>
    </row>
    <row r="28" spans="1:16" x14ac:dyDescent="0.5">
      <c r="A28" s="238" t="s">
        <v>357</v>
      </c>
      <c r="B28" s="239"/>
      <c r="C28" s="240"/>
      <c r="D28" s="239"/>
      <c r="E28" s="239"/>
      <c r="F28" s="241"/>
      <c r="G28" s="240"/>
      <c r="H28" s="242"/>
      <c r="I28" s="232" t="s">
        <v>391</v>
      </c>
    </row>
    <row r="29" spans="1:16" x14ac:dyDescent="0.5">
      <c r="A29" s="238" t="s">
        <v>358</v>
      </c>
      <c r="B29" s="239"/>
      <c r="C29" s="240"/>
      <c r="D29" s="239"/>
      <c r="E29" s="239"/>
      <c r="F29" s="241"/>
      <c r="G29" s="240"/>
      <c r="H29" s="242"/>
      <c r="I29" s="232" t="s">
        <v>392</v>
      </c>
    </row>
    <row r="30" spans="1:16" x14ac:dyDescent="0.5">
      <c r="A30" s="238" t="s">
        <v>359</v>
      </c>
      <c r="B30" s="239"/>
      <c r="C30" s="240"/>
      <c r="D30" s="239"/>
      <c r="E30" s="239"/>
      <c r="F30" s="241"/>
      <c r="G30" s="240"/>
      <c r="H30" s="242"/>
    </row>
    <row r="31" spans="1:16" x14ac:dyDescent="0.5">
      <c r="A31" s="238" t="s">
        <v>172</v>
      </c>
      <c r="B31" s="248">
        <f>SUM(B19:B30)</f>
        <v>0</v>
      </c>
      <c r="C31" s="249">
        <f>SUM(C19:C30)</f>
        <v>0</v>
      </c>
      <c r="D31" s="248">
        <f>SUM(D19:D30)</f>
        <v>0</v>
      </c>
      <c r="E31" s="248">
        <f>SUM(E19:E30)</f>
        <v>0</v>
      </c>
      <c r="F31" s="250" t="str">
        <f>IFERROR((SUM($D$19:$E$19)*F19+SUM($D$20:$E$20)*F20+SUM($D$21:$E$21)*F21+SUM($D$22:$E$22)*F22+SUM($D$23:$E$23)*F23+SUM($D$24:$E$24)*F24+SUM($D$25:$E$25)*F25+SUM($D$26:$E$26)*F26+SUM($D$27:$E$27)*F27+SUM($D$28:$E$28)*F28+SUM($D$29:$E$29)*F29+SUM($D$30:$E$30)*F30)/SUM($D$31:$E$31),"N/A")</f>
        <v>N/A</v>
      </c>
      <c r="G31" s="249" t="str">
        <f>IFERROR((SUM($D$19:$E$19)*G19+SUM($D$20:$E$20)*G20+SUM($D$21:$E$21)*G21+SUM($D$22:$E$22)*G22+SUM($D$23:$E$23)*G23+SUM($D$24:$E$24)*G24+SUM($D$25:$E$25)*G25+SUM($D$26:$E$26)*G26+SUM($D$27:$E$27)*G27+SUM($D$28:$E$28)*G28+SUM($D$29:$E$29)*G29+SUM($D$30:$E$30)*G30)/SUM($D$31:$E$31),"N/A")</f>
        <v>N/A</v>
      </c>
    </row>
    <row r="34" spans="1:10" x14ac:dyDescent="0.5">
      <c r="A34" s="234" t="s">
        <v>365</v>
      </c>
      <c r="I34" s="234" t="s">
        <v>382</v>
      </c>
    </row>
    <row r="35" spans="1:10" x14ac:dyDescent="0.5">
      <c r="I35" s="234" t="s">
        <v>393</v>
      </c>
    </row>
    <row r="36" spans="1:10" x14ac:dyDescent="0.5">
      <c r="A36" s="235">
        <v>1</v>
      </c>
      <c r="B36" s="235">
        <v>2</v>
      </c>
      <c r="C36" s="235">
        <v>3</v>
      </c>
      <c r="D36" s="235">
        <v>4</v>
      </c>
      <c r="E36" s="235">
        <v>5</v>
      </c>
      <c r="F36" s="235">
        <v>6</v>
      </c>
      <c r="G36" s="235">
        <v>7</v>
      </c>
      <c r="I36" s="234" t="s">
        <v>394</v>
      </c>
    </row>
    <row r="37" spans="1:10" x14ac:dyDescent="0.5">
      <c r="A37" s="236" t="s">
        <v>307</v>
      </c>
      <c r="B37" s="236" t="s">
        <v>320</v>
      </c>
      <c r="C37" s="236" t="s">
        <v>321</v>
      </c>
      <c r="D37" s="236" t="s">
        <v>320</v>
      </c>
      <c r="E37" s="236" t="s">
        <v>320</v>
      </c>
      <c r="F37" s="236" t="s">
        <v>322</v>
      </c>
      <c r="G37" s="236" t="s">
        <v>323</v>
      </c>
      <c r="I37" s="234" t="s">
        <v>383</v>
      </c>
    </row>
    <row r="38" spans="1:10" x14ac:dyDescent="0.5">
      <c r="A38" s="237" t="s">
        <v>360</v>
      </c>
      <c r="B38" s="237" t="s">
        <v>325</v>
      </c>
      <c r="C38" s="237" t="s">
        <v>325</v>
      </c>
      <c r="D38" s="237" t="s">
        <v>326</v>
      </c>
      <c r="E38" s="237" t="s">
        <v>326</v>
      </c>
      <c r="F38" s="237" t="s">
        <v>327</v>
      </c>
      <c r="G38" s="237" t="s">
        <v>322</v>
      </c>
    </row>
    <row r="39" spans="1:10" x14ac:dyDescent="0.5">
      <c r="A39" s="237"/>
      <c r="B39" s="237" t="s">
        <v>330</v>
      </c>
      <c r="C39" s="237" t="s">
        <v>331</v>
      </c>
      <c r="D39" s="237" t="s">
        <v>332</v>
      </c>
      <c r="E39" s="237" t="s">
        <v>332</v>
      </c>
      <c r="F39" s="237" t="s">
        <v>333</v>
      </c>
      <c r="G39" s="237" t="s">
        <v>334</v>
      </c>
      <c r="I39" s="244" t="s">
        <v>389</v>
      </c>
      <c r="J39" s="244" t="s">
        <v>384</v>
      </c>
    </row>
    <row r="40" spans="1:10" x14ac:dyDescent="0.5">
      <c r="A40" s="237"/>
      <c r="B40" s="237"/>
      <c r="C40" s="237"/>
      <c r="D40" s="237" t="s">
        <v>335</v>
      </c>
      <c r="E40" s="237" t="s">
        <v>335</v>
      </c>
      <c r="F40" s="237" t="s">
        <v>336</v>
      </c>
      <c r="G40" s="237" t="s">
        <v>337</v>
      </c>
      <c r="I40" s="238" t="s">
        <v>385</v>
      </c>
      <c r="J40" s="245"/>
    </row>
    <row r="41" spans="1:10" x14ac:dyDescent="0.5">
      <c r="A41" s="237"/>
      <c r="B41" s="237"/>
      <c r="C41" s="237"/>
      <c r="D41" s="237" t="s">
        <v>338</v>
      </c>
      <c r="E41" s="237" t="s">
        <v>339</v>
      </c>
      <c r="F41" s="237" t="s">
        <v>340</v>
      </c>
      <c r="G41" s="237"/>
      <c r="I41" s="238" t="s">
        <v>386</v>
      </c>
      <c r="J41" s="245"/>
    </row>
    <row r="42" spans="1:10" x14ac:dyDescent="0.5">
      <c r="A42" s="237"/>
      <c r="B42" s="237"/>
      <c r="C42" s="237"/>
      <c r="D42" s="237" t="s">
        <v>341</v>
      </c>
      <c r="E42" s="237" t="s">
        <v>340</v>
      </c>
      <c r="F42" s="237"/>
      <c r="G42" s="237"/>
      <c r="I42" s="238" t="s">
        <v>387</v>
      </c>
      <c r="J42" s="245"/>
    </row>
    <row r="43" spans="1:10" x14ac:dyDescent="0.5">
      <c r="A43" s="237"/>
      <c r="B43" s="237"/>
      <c r="C43" s="237"/>
      <c r="D43" s="237" t="s">
        <v>337</v>
      </c>
      <c r="E43" s="237" t="s">
        <v>342</v>
      </c>
      <c r="F43" s="237"/>
      <c r="G43" s="237"/>
      <c r="I43" s="238" t="s">
        <v>388</v>
      </c>
      <c r="J43" s="245"/>
    </row>
    <row r="44" spans="1:10" x14ac:dyDescent="0.5">
      <c r="A44" s="237"/>
      <c r="B44" s="237"/>
      <c r="C44" s="237"/>
      <c r="D44" s="237"/>
      <c r="E44" s="237" t="s">
        <v>343</v>
      </c>
      <c r="F44" s="237"/>
      <c r="G44" s="237"/>
      <c r="I44" s="238" t="s">
        <v>396</v>
      </c>
      <c r="J44" s="245"/>
    </row>
    <row r="45" spans="1:10" x14ac:dyDescent="0.5">
      <c r="A45" s="237"/>
      <c r="B45" s="237"/>
      <c r="C45" s="237"/>
      <c r="D45" s="237"/>
      <c r="E45" s="237" t="s">
        <v>344</v>
      </c>
      <c r="F45" s="237"/>
      <c r="G45" s="237"/>
      <c r="I45" s="238" t="s">
        <v>396</v>
      </c>
      <c r="J45" s="245"/>
    </row>
    <row r="46" spans="1:10" x14ac:dyDescent="0.5">
      <c r="A46" s="237"/>
      <c r="B46" s="237"/>
      <c r="C46" s="237"/>
      <c r="D46" s="237"/>
      <c r="E46" s="237" t="s">
        <v>334</v>
      </c>
      <c r="F46" s="237"/>
      <c r="G46" s="237"/>
      <c r="I46" s="238" t="s">
        <v>396</v>
      </c>
      <c r="J46" s="245"/>
    </row>
    <row r="47" spans="1:10" x14ac:dyDescent="0.5">
      <c r="A47" s="237"/>
      <c r="B47" s="237"/>
      <c r="C47" s="237"/>
      <c r="D47" s="237"/>
      <c r="E47" s="237" t="s">
        <v>337</v>
      </c>
      <c r="F47" s="237"/>
      <c r="G47" s="237"/>
      <c r="I47" s="238" t="s">
        <v>396</v>
      </c>
      <c r="J47" s="245"/>
    </row>
    <row r="48" spans="1:10" x14ac:dyDescent="0.5">
      <c r="A48" s="243" t="s">
        <v>361</v>
      </c>
      <c r="B48" s="239"/>
      <c r="C48" s="240"/>
      <c r="D48" s="239"/>
      <c r="E48" s="239"/>
      <c r="F48" s="241"/>
      <c r="G48" s="240"/>
      <c r="I48" s="238" t="s">
        <v>396</v>
      </c>
      <c r="J48" s="245"/>
    </row>
    <row r="49" spans="1:10" x14ac:dyDescent="0.5">
      <c r="A49" s="238" t="s">
        <v>362</v>
      </c>
      <c r="B49" s="239"/>
      <c r="C49" s="240"/>
      <c r="D49" s="239"/>
      <c r="E49" s="239"/>
      <c r="F49" s="241"/>
      <c r="G49" s="240"/>
      <c r="I49" s="238" t="s">
        <v>396</v>
      </c>
      <c r="J49" s="245"/>
    </row>
    <row r="50" spans="1:10" x14ac:dyDescent="0.5">
      <c r="A50" s="238" t="s">
        <v>369</v>
      </c>
      <c r="B50" s="239"/>
      <c r="C50" s="240"/>
      <c r="D50" s="239"/>
      <c r="E50" s="239"/>
      <c r="F50" s="241"/>
      <c r="G50" s="240"/>
      <c r="I50" s="238" t="s">
        <v>396</v>
      </c>
      <c r="J50" s="245"/>
    </row>
    <row r="51" spans="1:10" x14ac:dyDescent="0.5">
      <c r="A51" s="238" t="s">
        <v>172</v>
      </c>
      <c r="B51" s="248">
        <f>SUM(B48:B50)</f>
        <v>0</v>
      </c>
      <c r="C51" s="249">
        <f>SUM(C48:C50)</f>
        <v>0</v>
      </c>
      <c r="D51" s="248">
        <f>SUM(D48:D50)</f>
        <v>0</v>
      </c>
      <c r="E51" s="248">
        <f>SUM(E48:E50)</f>
        <v>0</v>
      </c>
      <c r="F51" s="250" t="str">
        <f>F31</f>
        <v>N/A</v>
      </c>
      <c r="G51" s="249" t="str">
        <f>G31</f>
        <v>N/A</v>
      </c>
      <c r="I51" s="238" t="s">
        <v>395</v>
      </c>
      <c r="J51" s="245"/>
    </row>
    <row r="53" spans="1:10" x14ac:dyDescent="0.5">
      <c r="A53" s="21" t="s">
        <v>96</v>
      </c>
    </row>
    <row r="54" spans="1:10" x14ac:dyDescent="0.5">
      <c r="A54" s="54" t="s">
        <v>123</v>
      </c>
    </row>
  </sheetData>
  <sheetProtection algorithmName="SHA-512" hashValue="8rXOksKT8V2eDx1kUr5M5qmIoey59fWW9zHBk+2WzUSSSG2u6ppO2qhQUK3tKTzvLXzAaVCNOGYc2wrk2T3sKg==" saltValue="4ktjRgAEaA5vCXw6+91MxA==" spinCount="100000" sheet="1" objects="1" scenarios="1"/>
  <pageMargins left="0.7" right="0.7" top="0.75" bottom="0.75" header="0.3" footer="0.3"/>
  <pageSetup scale="59" fitToWidth="0" fitToHeight="0" orientation="landscape" r:id="rId1"/>
  <headerFooter>
    <oddFooter>&amp;LAverage Rate Change
July 10, 2020</oddFooter>
  </headerFooter>
  <rowBreaks count="1" manualBreakCount="1">
    <brk id="31" max="14" man="1"/>
  </rowBreaks>
  <colBreaks count="1" manualBreakCount="1">
    <brk id="15" max="1048575"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R46"/>
  <sheetViews>
    <sheetView showZeros="0" zoomScaleNormal="100" zoomScaleSheetLayoutView="110" workbookViewId="0"/>
  </sheetViews>
  <sheetFormatPr defaultColWidth="8.76953125" defaultRowHeight="15" x14ac:dyDescent="0.5"/>
  <cols>
    <col min="1" max="1" width="41" style="20" customWidth="1"/>
    <col min="2" max="2" width="27.2265625" style="20" customWidth="1"/>
    <col min="3" max="3" width="12.453125" style="20" customWidth="1"/>
    <col min="4" max="4" width="17.76953125" style="20" customWidth="1"/>
    <col min="5" max="16384" width="8.76953125" style="20"/>
  </cols>
  <sheetData>
    <row r="1" spans="1:18" x14ac:dyDescent="0.5">
      <c r="A1" s="178" t="s">
        <v>65</v>
      </c>
    </row>
    <row r="2" spans="1:18" x14ac:dyDescent="0.5">
      <c r="A2" s="89" t="s">
        <v>66</v>
      </c>
      <c r="B2" s="172">
        <f>'Cover-Input Page'!C10</f>
        <v>0</v>
      </c>
    </row>
    <row r="3" spans="1:18" x14ac:dyDescent="0.5">
      <c r="A3" s="89" t="str">
        <f>+Amt_spent_util!A3</f>
        <v>SERFF Tracking Number:</v>
      </c>
      <c r="B3" s="173">
        <f>'Cover-Input Page'!C11</f>
        <v>0</v>
      </c>
    </row>
    <row r="4" spans="1:18" x14ac:dyDescent="0.5">
      <c r="A4" s="89"/>
    </row>
    <row r="5" spans="1:18" x14ac:dyDescent="0.5">
      <c r="A5" s="33"/>
    </row>
    <row r="6" spans="1:18" x14ac:dyDescent="0.5">
      <c r="A6" s="32" t="s">
        <v>131</v>
      </c>
    </row>
    <row r="7" spans="1:18" x14ac:dyDescent="0.5">
      <c r="A7" s="32" t="s">
        <v>132</v>
      </c>
    </row>
    <row r="8" spans="1:18" x14ac:dyDescent="0.5">
      <c r="A8" s="32"/>
    </row>
    <row r="9" spans="1:18" x14ac:dyDescent="0.5">
      <c r="A9" s="32" t="s">
        <v>195</v>
      </c>
    </row>
    <row r="10" spans="1:18" x14ac:dyDescent="0.5">
      <c r="A10" s="32" t="s">
        <v>196</v>
      </c>
    </row>
    <row r="11" spans="1:18" x14ac:dyDescent="0.5">
      <c r="A11" s="32" t="s">
        <v>197</v>
      </c>
    </row>
    <row r="12" spans="1:18" x14ac:dyDescent="0.5">
      <c r="A12" s="32" t="s">
        <v>198</v>
      </c>
    </row>
    <row r="13" spans="1:18" x14ac:dyDescent="0.5">
      <c r="A13" s="32"/>
    </row>
    <row r="14" spans="1:18" x14ac:dyDescent="0.5">
      <c r="A14" s="21" t="s">
        <v>106</v>
      </c>
    </row>
    <row r="15" spans="1:18" x14ac:dyDescent="0.5">
      <c r="A15" s="21" t="s">
        <v>107</v>
      </c>
    </row>
    <row r="16" spans="1:18" x14ac:dyDescent="0.5">
      <c r="A16" s="55" t="s">
        <v>108</v>
      </c>
      <c r="B16" s="43"/>
      <c r="C16" s="43"/>
      <c r="D16" s="43"/>
      <c r="E16" s="43"/>
      <c r="F16" s="43"/>
      <c r="G16" s="43"/>
      <c r="H16" s="43"/>
      <c r="I16" s="43"/>
      <c r="J16" s="43"/>
      <c r="K16" s="43"/>
      <c r="L16" s="43"/>
      <c r="M16" s="43"/>
      <c r="N16" s="43"/>
      <c r="O16" s="43"/>
      <c r="P16" s="43"/>
      <c r="Q16" s="43"/>
      <c r="R16" s="43"/>
    </row>
    <row r="17" spans="1:18" x14ac:dyDescent="0.5">
      <c r="A17" s="55" t="s">
        <v>109</v>
      </c>
      <c r="B17" s="43"/>
      <c r="C17" s="43"/>
      <c r="D17" s="43"/>
      <c r="E17" s="43"/>
      <c r="F17" s="43"/>
      <c r="G17" s="43"/>
      <c r="H17" s="43"/>
      <c r="I17" s="43"/>
      <c r="J17" s="43"/>
      <c r="K17" s="43"/>
      <c r="L17" s="43"/>
      <c r="M17" s="43"/>
      <c r="N17" s="43"/>
      <c r="O17" s="43"/>
      <c r="P17" s="43"/>
      <c r="Q17" s="43"/>
      <c r="R17" s="43"/>
    </row>
    <row r="18" spans="1:18" x14ac:dyDescent="0.5">
      <c r="A18" s="162" t="s">
        <v>222</v>
      </c>
      <c r="B18" s="43"/>
      <c r="C18" s="43"/>
      <c r="D18" s="43"/>
      <c r="E18" s="43"/>
      <c r="F18" s="147"/>
      <c r="G18" s="147"/>
      <c r="H18" s="147"/>
      <c r="I18" s="147"/>
      <c r="J18" s="147"/>
      <c r="K18" s="147"/>
      <c r="L18" s="147"/>
      <c r="M18" s="43"/>
      <c r="N18" s="43"/>
      <c r="O18" s="43"/>
      <c r="P18" s="43"/>
      <c r="Q18" s="43"/>
      <c r="R18" s="43"/>
    </row>
    <row r="19" spans="1:18" x14ac:dyDescent="0.5">
      <c r="A19" s="162" t="s">
        <v>110</v>
      </c>
      <c r="B19" s="43"/>
      <c r="C19" s="43"/>
      <c r="D19" s="43"/>
      <c r="E19" s="43"/>
      <c r="F19" s="43"/>
      <c r="G19" s="43"/>
      <c r="H19" s="43"/>
      <c r="I19" s="43"/>
      <c r="J19" s="43"/>
      <c r="K19" s="43"/>
      <c r="L19" s="43"/>
      <c r="M19" s="43"/>
      <c r="N19" s="43"/>
      <c r="O19" s="43"/>
      <c r="P19" s="43"/>
      <c r="Q19" s="43"/>
      <c r="R19" s="43"/>
    </row>
    <row r="20" spans="1:18" ht="18" customHeight="1" x14ac:dyDescent="0.5">
      <c r="A20" s="162" t="s">
        <v>111</v>
      </c>
      <c r="B20" s="43"/>
      <c r="C20" s="43"/>
      <c r="D20" s="43"/>
      <c r="E20" s="193"/>
      <c r="F20" s="193"/>
      <c r="G20" s="193"/>
      <c r="H20" s="193"/>
      <c r="I20" s="193"/>
      <c r="J20" s="193"/>
      <c r="K20" s="193"/>
      <c r="L20" s="193"/>
      <c r="M20" s="43"/>
      <c r="N20" s="43"/>
      <c r="O20" s="43"/>
      <c r="P20" s="43"/>
      <c r="Q20" s="43"/>
      <c r="R20" s="43"/>
    </row>
    <row r="21" spans="1:18" ht="18" customHeight="1" x14ac:dyDescent="0.5">
      <c r="A21" s="162" t="s">
        <v>112</v>
      </c>
      <c r="B21" s="43"/>
      <c r="C21" s="43"/>
      <c r="D21" s="43"/>
      <c r="E21" s="193"/>
      <c r="F21" s="193"/>
      <c r="G21" s="193"/>
      <c r="H21" s="193"/>
      <c r="I21" s="193"/>
      <c r="J21" s="193"/>
      <c r="K21" s="193"/>
      <c r="L21" s="193"/>
      <c r="M21" s="43"/>
      <c r="N21" s="43"/>
      <c r="O21" s="43"/>
      <c r="P21" s="43"/>
      <c r="Q21" s="43"/>
      <c r="R21" s="43"/>
    </row>
    <row r="22" spans="1:18" ht="18" customHeight="1" x14ac:dyDescent="0.5">
      <c r="A22" s="162" t="s">
        <v>113</v>
      </c>
      <c r="B22" s="43"/>
      <c r="C22" s="43"/>
      <c r="D22" s="43"/>
      <c r="E22" s="193"/>
      <c r="F22" s="193"/>
      <c r="G22" s="193"/>
      <c r="H22" s="193"/>
      <c r="I22" s="193"/>
      <c r="J22" s="193"/>
      <c r="K22" s="193"/>
      <c r="L22" s="193"/>
      <c r="M22" s="43"/>
      <c r="N22" s="43"/>
      <c r="O22" s="43"/>
      <c r="P22" s="43"/>
      <c r="Q22" s="43"/>
      <c r="R22" s="43"/>
    </row>
    <row r="23" spans="1:18" ht="18" customHeight="1" x14ac:dyDescent="0.5">
      <c r="A23" s="162" t="s">
        <v>114</v>
      </c>
      <c r="B23" s="43"/>
      <c r="C23" s="43"/>
      <c r="D23" s="43"/>
      <c r="E23" s="193"/>
      <c r="F23" s="193"/>
      <c r="G23" s="193"/>
      <c r="H23" s="193"/>
      <c r="I23" s="193"/>
      <c r="J23" s="193"/>
      <c r="K23" s="193"/>
      <c r="L23" s="193"/>
      <c r="M23" s="43"/>
      <c r="N23" s="43"/>
      <c r="O23" s="43"/>
      <c r="P23" s="43"/>
      <c r="Q23" s="43"/>
      <c r="R23" s="43"/>
    </row>
    <row r="24" spans="1:18" ht="18" customHeight="1" x14ac:dyDescent="0.5">
      <c r="A24" s="55" t="s">
        <v>173</v>
      </c>
      <c r="B24" s="43"/>
      <c r="C24" s="43"/>
      <c r="D24" s="43"/>
      <c r="E24" s="193"/>
      <c r="F24" s="193"/>
      <c r="G24" s="193"/>
      <c r="H24" s="193"/>
      <c r="I24" s="193"/>
      <c r="J24" s="193"/>
      <c r="K24" s="193"/>
      <c r="L24" s="193"/>
      <c r="M24" s="43"/>
      <c r="N24" s="43"/>
      <c r="O24" s="43"/>
      <c r="P24" s="43"/>
      <c r="Q24" s="43"/>
      <c r="R24" s="43"/>
    </row>
    <row r="25" spans="1:18" ht="15.75" customHeight="1" x14ac:dyDescent="0.5">
      <c r="A25" s="193"/>
      <c r="B25" s="193"/>
      <c r="C25" s="193"/>
      <c r="D25" s="193"/>
      <c r="E25" s="193"/>
      <c r="F25" s="193"/>
      <c r="G25" s="193"/>
      <c r="H25" s="193"/>
      <c r="I25" s="193"/>
      <c r="J25" s="193"/>
      <c r="K25" s="193"/>
      <c r="L25" s="193"/>
      <c r="M25" s="43"/>
      <c r="N25" s="43"/>
      <c r="O25" s="43"/>
      <c r="P25" s="43"/>
      <c r="Q25" s="43"/>
      <c r="R25" s="43"/>
    </row>
    <row r="26" spans="1:18" ht="15.75" customHeight="1" x14ac:dyDescent="0.5">
      <c r="A26" s="21" t="s">
        <v>96</v>
      </c>
      <c r="B26" s="193"/>
      <c r="C26" s="193"/>
      <c r="D26" s="193"/>
      <c r="E26" s="193"/>
      <c r="F26" s="193"/>
      <c r="G26" s="193"/>
      <c r="H26" s="193"/>
      <c r="I26" s="193"/>
      <c r="J26" s="193"/>
      <c r="K26" s="193"/>
      <c r="L26" s="193"/>
      <c r="M26" s="43"/>
      <c r="N26" s="43"/>
      <c r="O26" s="43"/>
      <c r="P26" s="43"/>
      <c r="Q26" s="43"/>
      <c r="R26" s="43"/>
    </row>
    <row r="27" spans="1:18" ht="15.75" customHeight="1" x14ac:dyDescent="0.5">
      <c r="A27" s="54" t="s">
        <v>123</v>
      </c>
      <c r="B27" s="193"/>
      <c r="C27" s="193"/>
      <c r="D27" s="193"/>
      <c r="E27" s="193"/>
      <c r="F27" s="193"/>
      <c r="G27" s="193"/>
      <c r="H27" s="193"/>
      <c r="I27" s="193"/>
      <c r="J27" s="193"/>
      <c r="K27" s="193"/>
      <c r="L27" s="193"/>
      <c r="M27" s="43"/>
      <c r="N27" s="43"/>
      <c r="O27" s="43"/>
      <c r="P27" s="43"/>
      <c r="Q27" s="43"/>
      <c r="R27" s="43"/>
    </row>
    <row r="28" spans="1:18" ht="15.75" customHeight="1" x14ac:dyDescent="0.5">
      <c r="A28" s="193"/>
      <c r="B28" s="193"/>
      <c r="C28" s="193"/>
      <c r="D28" s="193"/>
      <c r="E28" s="193"/>
      <c r="F28" s="193"/>
      <c r="G28" s="193"/>
      <c r="H28" s="193"/>
      <c r="I28" s="193"/>
      <c r="J28" s="193"/>
      <c r="K28" s="193"/>
      <c r="L28" s="193"/>
      <c r="M28" s="43"/>
      <c r="N28" s="43"/>
      <c r="O28" s="43"/>
      <c r="P28" s="43"/>
      <c r="Q28" s="43"/>
      <c r="R28" s="43"/>
    </row>
    <row r="29" spans="1:18" ht="15.75" customHeight="1" x14ac:dyDescent="0.5">
      <c r="A29" s="193"/>
      <c r="B29" s="193"/>
      <c r="C29" s="193"/>
      <c r="D29" s="193"/>
      <c r="E29" s="193"/>
      <c r="F29" s="193"/>
      <c r="G29" s="193"/>
      <c r="H29" s="193"/>
      <c r="I29" s="193"/>
      <c r="J29" s="193"/>
      <c r="K29" s="193"/>
      <c r="L29" s="193"/>
      <c r="M29" s="43"/>
      <c r="N29" s="43"/>
      <c r="O29" s="43"/>
      <c r="P29" s="43"/>
      <c r="Q29" s="43"/>
      <c r="R29" s="43"/>
    </row>
    <row r="30" spans="1:18" ht="15.75" customHeight="1" x14ac:dyDescent="0.5">
      <c r="A30" s="193"/>
      <c r="B30" s="193"/>
      <c r="C30" s="193"/>
      <c r="D30" s="193"/>
      <c r="E30" s="193"/>
      <c r="F30" s="193"/>
      <c r="G30" s="193"/>
      <c r="H30" s="193"/>
      <c r="I30" s="193"/>
      <c r="J30" s="193"/>
      <c r="K30" s="193"/>
      <c r="L30" s="193"/>
      <c r="M30" s="43"/>
      <c r="N30" s="43"/>
      <c r="O30" s="43"/>
      <c r="P30" s="43"/>
      <c r="Q30" s="43"/>
      <c r="R30" s="43"/>
    </row>
    <row r="31" spans="1:18" ht="15.75" customHeight="1" x14ac:dyDescent="0.5">
      <c r="A31" s="193"/>
      <c r="B31" s="193"/>
      <c r="C31" s="193"/>
      <c r="D31" s="193"/>
      <c r="E31" s="193"/>
      <c r="F31" s="193"/>
      <c r="G31" s="193"/>
      <c r="H31" s="193"/>
      <c r="I31" s="193"/>
      <c r="J31" s="193"/>
      <c r="K31" s="193"/>
      <c r="L31" s="193"/>
      <c r="M31" s="43"/>
      <c r="N31" s="43"/>
      <c r="O31" s="43"/>
      <c r="P31" s="43"/>
      <c r="Q31" s="43"/>
      <c r="R31" s="43"/>
    </row>
    <row r="32" spans="1:18" ht="15.75" customHeight="1" x14ac:dyDescent="0.5">
      <c r="A32" s="193"/>
      <c r="B32" s="193"/>
      <c r="C32" s="193"/>
      <c r="D32" s="193"/>
      <c r="E32" s="193"/>
      <c r="F32" s="193"/>
      <c r="G32" s="193"/>
      <c r="H32" s="193"/>
      <c r="I32" s="193"/>
      <c r="J32" s="193"/>
      <c r="K32" s="193"/>
      <c r="L32" s="193"/>
      <c r="M32" s="43"/>
      <c r="N32" s="43"/>
      <c r="O32" s="43"/>
      <c r="P32" s="43"/>
      <c r="Q32" s="43"/>
      <c r="R32" s="43"/>
    </row>
    <row r="33" spans="1:18" ht="15.75" customHeight="1" x14ac:dyDescent="0.5">
      <c r="A33" s="193"/>
      <c r="B33" s="193"/>
      <c r="C33" s="193"/>
      <c r="D33" s="193"/>
      <c r="E33" s="193"/>
      <c r="F33" s="193"/>
      <c r="G33" s="193"/>
      <c r="H33" s="193"/>
      <c r="I33" s="193"/>
      <c r="J33" s="193"/>
      <c r="K33" s="193"/>
      <c r="L33" s="193"/>
      <c r="M33" s="43"/>
      <c r="N33" s="43"/>
      <c r="O33" s="43"/>
      <c r="P33" s="43"/>
      <c r="Q33" s="43"/>
      <c r="R33" s="43"/>
    </row>
    <row r="34" spans="1:18" ht="15.75" customHeight="1" x14ac:dyDescent="0.5">
      <c r="A34" s="193"/>
      <c r="B34" s="193"/>
      <c r="C34" s="193"/>
      <c r="D34" s="193"/>
      <c r="E34" s="193"/>
      <c r="F34" s="193"/>
      <c r="G34" s="193"/>
      <c r="H34" s="193"/>
      <c r="I34" s="193"/>
      <c r="J34" s="193"/>
      <c r="K34" s="193"/>
      <c r="L34" s="193"/>
      <c r="M34" s="43"/>
      <c r="N34" s="43"/>
      <c r="O34" s="43"/>
      <c r="P34" s="43"/>
      <c r="Q34" s="43"/>
      <c r="R34" s="43"/>
    </row>
    <row r="35" spans="1:18" ht="15.75" customHeight="1" x14ac:dyDescent="0.5">
      <c r="A35" s="193"/>
      <c r="B35" s="193"/>
      <c r="C35" s="193"/>
      <c r="D35" s="193"/>
      <c r="E35" s="193"/>
      <c r="F35" s="193"/>
      <c r="G35" s="193"/>
      <c r="H35" s="193"/>
      <c r="I35" s="193"/>
      <c r="J35" s="193"/>
      <c r="K35" s="193"/>
      <c r="L35" s="193"/>
      <c r="M35" s="43"/>
      <c r="N35" s="43"/>
      <c r="O35" s="43"/>
      <c r="P35" s="43"/>
      <c r="Q35" s="43"/>
      <c r="R35" s="43"/>
    </row>
    <row r="36" spans="1:18" ht="15" customHeight="1" x14ac:dyDescent="0.5">
      <c r="A36" s="193"/>
      <c r="B36" s="193"/>
      <c r="C36" s="193"/>
      <c r="D36" s="193"/>
      <c r="E36" s="193"/>
      <c r="F36" s="193"/>
      <c r="G36" s="193"/>
      <c r="H36" s="193"/>
      <c r="I36" s="193"/>
      <c r="J36" s="193"/>
      <c r="K36" s="193"/>
      <c r="L36" s="193"/>
      <c r="M36" s="43"/>
      <c r="N36" s="43"/>
      <c r="O36" s="43"/>
      <c r="P36" s="43"/>
      <c r="Q36" s="43"/>
      <c r="R36" s="43"/>
    </row>
    <row r="37" spans="1:18" ht="15" customHeight="1" x14ac:dyDescent="0.5">
      <c r="A37" s="193"/>
      <c r="B37" s="193"/>
      <c r="C37" s="193"/>
      <c r="D37" s="193"/>
      <c r="E37" s="193"/>
      <c r="F37" s="193"/>
      <c r="G37" s="193"/>
      <c r="H37" s="193"/>
      <c r="I37" s="193"/>
      <c r="J37" s="193"/>
      <c r="K37" s="193"/>
      <c r="L37" s="193"/>
      <c r="M37" s="43"/>
      <c r="N37" s="43"/>
      <c r="O37" s="43"/>
      <c r="P37" s="43"/>
      <c r="Q37" s="43"/>
      <c r="R37" s="43"/>
    </row>
    <row r="38" spans="1:18" x14ac:dyDescent="0.5">
      <c r="A38" s="43"/>
      <c r="B38" s="43"/>
      <c r="C38" s="43"/>
      <c r="D38" s="43"/>
      <c r="E38" s="43"/>
      <c r="F38" s="43"/>
      <c r="G38" s="43"/>
      <c r="H38" s="43"/>
      <c r="I38" s="43"/>
      <c r="J38" s="43"/>
      <c r="K38" s="43"/>
      <c r="L38" s="43"/>
      <c r="M38" s="43"/>
      <c r="N38" s="43"/>
      <c r="O38" s="43"/>
      <c r="P38" s="43"/>
      <c r="Q38" s="43"/>
      <c r="R38" s="43"/>
    </row>
    <row r="39" spans="1:18" x14ac:dyDescent="0.5">
      <c r="A39" s="43"/>
      <c r="B39" s="43"/>
      <c r="C39" s="43"/>
      <c r="D39" s="43"/>
      <c r="E39" s="43"/>
      <c r="F39" s="43"/>
      <c r="G39" s="43"/>
      <c r="H39" s="43"/>
      <c r="I39" s="43"/>
      <c r="J39" s="43"/>
      <c r="K39" s="43"/>
      <c r="L39" s="43"/>
      <c r="M39" s="43"/>
      <c r="N39" s="43"/>
      <c r="O39" s="43"/>
      <c r="P39" s="43"/>
      <c r="Q39" s="43"/>
      <c r="R39" s="43"/>
    </row>
    <row r="40" spans="1:18" x14ac:dyDescent="0.5">
      <c r="A40" s="43"/>
      <c r="B40" s="43"/>
      <c r="C40" s="43"/>
      <c r="D40" s="43"/>
      <c r="E40" s="43"/>
      <c r="F40" s="43"/>
      <c r="G40" s="43"/>
      <c r="H40" s="43"/>
      <c r="I40" s="43"/>
      <c r="J40" s="43"/>
      <c r="K40" s="43"/>
      <c r="L40" s="43"/>
      <c r="M40" s="43"/>
      <c r="N40" s="43"/>
      <c r="O40" s="43"/>
      <c r="P40" s="43"/>
      <c r="Q40" s="43"/>
      <c r="R40" s="43"/>
    </row>
    <row r="41" spans="1:18" x14ac:dyDescent="0.5">
      <c r="A41" s="43"/>
      <c r="B41" s="43"/>
      <c r="C41" s="43"/>
      <c r="D41" s="43"/>
      <c r="E41" s="43"/>
      <c r="F41" s="43"/>
      <c r="G41" s="43"/>
      <c r="H41" s="43"/>
      <c r="I41" s="43"/>
      <c r="J41" s="43"/>
      <c r="K41" s="43"/>
      <c r="L41" s="43"/>
      <c r="M41" s="43"/>
      <c r="N41" s="43"/>
      <c r="O41" s="43"/>
      <c r="P41" s="43"/>
      <c r="Q41" s="43"/>
      <c r="R41" s="43"/>
    </row>
    <row r="42" spans="1:18" x14ac:dyDescent="0.5">
      <c r="A42" s="43"/>
      <c r="B42" s="43"/>
      <c r="C42" s="43"/>
      <c r="D42" s="43"/>
      <c r="E42" s="43"/>
      <c r="F42" s="43"/>
      <c r="G42" s="43"/>
      <c r="H42" s="43"/>
      <c r="I42" s="43"/>
      <c r="J42" s="43"/>
      <c r="K42" s="43"/>
      <c r="L42" s="43"/>
      <c r="M42" s="43"/>
      <c r="N42" s="43"/>
      <c r="O42" s="43"/>
      <c r="P42" s="43"/>
      <c r="Q42" s="43"/>
      <c r="R42" s="43"/>
    </row>
    <row r="43" spans="1:18" x14ac:dyDescent="0.5">
      <c r="A43" s="43"/>
      <c r="B43" s="43"/>
      <c r="C43" s="43"/>
      <c r="D43" s="43"/>
      <c r="E43" s="43"/>
      <c r="F43" s="43"/>
      <c r="G43" s="43"/>
      <c r="H43" s="43"/>
      <c r="I43" s="43"/>
      <c r="J43" s="43"/>
      <c r="K43" s="43"/>
      <c r="L43" s="43"/>
      <c r="M43" s="43"/>
      <c r="N43" s="43"/>
      <c r="O43" s="43"/>
      <c r="P43" s="43"/>
      <c r="Q43" s="43"/>
      <c r="R43" s="43"/>
    </row>
    <row r="44" spans="1:18" x14ac:dyDescent="0.5">
      <c r="A44" s="43"/>
      <c r="B44" s="43"/>
      <c r="C44" s="43"/>
      <c r="D44" s="43"/>
      <c r="E44" s="43"/>
      <c r="F44" s="43"/>
      <c r="G44" s="43"/>
      <c r="H44" s="43"/>
      <c r="I44" s="43"/>
      <c r="J44" s="43"/>
      <c r="K44" s="43"/>
      <c r="L44" s="43"/>
      <c r="M44" s="43"/>
      <c r="N44" s="43"/>
      <c r="O44" s="43"/>
      <c r="P44" s="43"/>
      <c r="Q44" s="43"/>
      <c r="R44" s="43"/>
    </row>
    <row r="45" spans="1:18" x14ac:dyDescent="0.5">
      <c r="A45" s="43"/>
      <c r="B45" s="43"/>
      <c r="C45" s="43"/>
      <c r="D45" s="43"/>
      <c r="E45" s="43"/>
      <c r="F45" s="43"/>
      <c r="G45" s="43"/>
      <c r="H45" s="43"/>
      <c r="I45" s="43"/>
      <c r="J45" s="43"/>
      <c r="K45" s="43"/>
      <c r="L45" s="43"/>
      <c r="M45" s="43"/>
      <c r="N45" s="43"/>
      <c r="O45" s="43"/>
      <c r="P45" s="43"/>
      <c r="Q45" s="43"/>
      <c r="R45" s="43"/>
    </row>
    <row r="46" spans="1:18" x14ac:dyDescent="0.5">
      <c r="A46" s="43"/>
      <c r="B46" s="43"/>
      <c r="C46" s="43"/>
      <c r="D46" s="43"/>
      <c r="E46" s="43"/>
      <c r="F46" s="43"/>
      <c r="G46" s="43"/>
      <c r="H46" s="43"/>
      <c r="I46" s="43"/>
      <c r="J46" s="43"/>
      <c r="K46" s="43"/>
      <c r="L46" s="43"/>
      <c r="M46" s="43"/>
      <c r="N46" s="43"/>
      <c r="O46" s="43"/>
      <c r="P46" s="43"/>
      <c r="Q46" s="43"/>
      <c r="R46" s="43"/>
    </row>
  </sheetData>
  <sheetProtection algorithmName="SHA-512" hashValue="s158W1G/eBS3YJ8MVRwxEnKyzZQIfWyIWLNLCvWUjv31yfrm+9nDmdAJLZs9vlCxyx2iylF5bREfq7bo3pshmA==" saltValue="Q+8bdd02O8UiuS0yI7+szQ==" spinCount="100000" sheet="1" objects="1" scenarios="1"/>
  <pageMargins left="0.7" right="0.7" top="0.75" bottom="0.75" header="0.3" footer="0.3"/>
  <pageSetup orientation="landscape" r:id="rId1"/>
  <headerFooter>
    <oddFooter xml:space="preserve">&amp;L&amp;A
July 10, 2020
</oddFooter>
  </headerFooter>
  <rowBreaks count="1" manualBreakCount="1">
    <brk id="2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hecklist_Rating_Factors_Item_1">
                <anchor moveWithCells="1" sizeWithCells="1">
                  <from>
                    <xdr:col>3</xdr:col>
                    <xdr:colOff>19050</xdr:colOff>
                    <xdr:row>8</xdr:row>
                    <xdr:rowOff>19050</xdr:rowOff>
                  </from>
                  <to>
                    <xdr:col>4</xdr:col>
                    <xdr:colOff>0</xdr:colOff>
                    <xdr:row>8</xdr:row>
                    <xdr:rowOff>190500</xdr:rowOff>
                  </to>
                </anchor>
              </controlPr>
            </control>
          </mc:Choice>
        </mc:AlternateContent>
        <mc:AlternateContent xmlns:mc="http://schemas.openxmlformats.org/markup-compatibility/2006">
          <mc:Choice Requires="x14">
            <control shapeId="11266" r:id="rId5" name="Button 2">
              <controlPr defaultSize="0" print="0" autoFill="0" autoPict="0" macro="[0]!Checklist_Rating_Factors_Item_2">
                <anchor moveWithCells="1" sizeWithCells="1">
                  <from>
                    <xdr:col>3</xdr:col>
                    <xdr:colOff>19050</xdr:colOff>
                    <xdr:row>9</xdr:row>
                    <xdr:rowOff>0</xdr:rowOff>
                  </from>
                  <to>
                    <xdr:col>4</xdr:col>
                    <xdr:colOff>0</xdr:colOff>
                    <xdr:row>9</xdr:row>
                    <xdr:rowOff>190500</xdr:rowOff>
                  </to>
                </anchor>
              </controlPr>
            </control>
          </mc:Choice>
        </mc:AlternateContent>
        <mc:AlternateContent xmlns:mc="http://schemas.openxmlformats.org/markup-compatibility/2006">
          <mc:Choice Requires="x14">
            <control shapeId="11267" r:id="rId6" name="Button 3">
              <controlPr defaultSize="0" print="0" autoFill="0" autoPict="0" macro="[0]!Checklist_Rating_Factors_Item_3">
                <anchor moveWithCells="1" sizeWithCells="1">
                  <from>
                    <xdr:col>3</xdr:col>
                    <xdr:colOff>19050</xdr:colOff>
                    <xdr:row>10</xdr:row>
                    <xdr:rowOff>19050</xdr:rowOff>
                  </from>
                  <to>
                    <xdr:col>4</xdr:col>
                    <xdr:colOff>0</xdr:colOff>
                    <xdr:row>10</xdr:row>
                    <xdr:rowOff>209550</xdr:rowOff>
                  </to>
                </anchor>
              </controlPr>
            </control>
          </mc:Choice>
        </mc:AlternateContent>
        <mc:AlternateContent xmlns:mc="http://schemas.openxmlformats.org/markup-compatibility/2006">
          <mc:Choice Requires="x14">
            <control shapeId="11268" r:id="rId7" name="Button 4">
              <controlPr defaultSize="0" print="0" autoFill="0" autoPict="0" macro="[0]!Checklist_Rating_Factors_Item_4">
                <anchor moveWithCells="1" sizeWithCells="1">
                  <from>
                    <xdr:col>3</xdr:col>
                    <xdr:colOff>19050</xdr:colOff>
                    <xdr:row>11</xdr:row>
                    <xdr:rowOff>19050</xdr:rowOff>
                  </from>
                  <to>
                    <xdr:col>4</xdr:col>
                    <xdr:colOff>0</xdr:colOff>
                    <xdr:row>12</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Q34"/>
  <sheetViews>
    <sheetView showZeros="0" zoomScaleNormal="100" zoomScaleSheetLayoutView="100" workbookViewId="0"/>
  </sheetViews>
  <sheetFormatPr defaultColWidth="8.76953125" defaultRowHeight="15" x14ac:dyDescent="0.5"/>
  <cols>
    <col min="1" max="1" width="41" style="20" customWidth="1"/>
    <col min="2" max="2" width="27.2265625" style="20" customWidth="1"/>
    <col min="3" max="3" width="26" style="20" customWidth="1"/>
    <col min="4" max="4" width="17.6796875" style="20" customWidth="1"/>
    <col min="5" max="17" width="8.76953125" style="36"/>
    <col min="18" max="16384" width="8.76953125" style="20"/>
  </cols>
  <sheetData>
    <row r="1" spans="1:17" x14ac:dyDescent="0.5">
      <c r="A1" s="88" t="s">
        <v>302</v>
      </c>
    </row>
    <row r="2" spans="1:17" x14ac:dyDescent="0.5">
      <c r="A2" s="89" t="s">
        <v>66</v>
      </c>
      <c r="B2" s="172">
        <f>'Cover-Input Page'!C10</f>
        <v>0</v>
      </c>
    </row>
    <row r="3" spans="1:17" x14ac:dyDescent="0.5">
      <c r="A3" s="89" t="str">
        <f>+Amt_spent_util!A3</f>
        <v>SERFF Tracking Number:</v>
      </c>
      <c r="B3" s="173">
        <f>'Cover-Input Page'!C11</f>
        <v>0</v>
      </c>
    </row>
    <row r="4" spans="1:17" x14ac:dyDescent="0.5">
      <c r="A4" s="89"/>
    </row>
    <row r="5" spans="1:17" x14ac:dyDescent="0.5">
      <c r="A5" s="33" t="s">
        <v>174</v>
      </c>
    </row>
    <row r="6" spans="1:17" x14ac:dyDescent="0.5">
      <c r="A6" s="33" t="s">
        <v>376</v>
      </c>
    </row>
    <row r="7" spans="1:17" x14ac:dyDescent="0.5">
      <c r="A7" s="33"/>
    </row>
    <row r="8" spans="1:17" x14ac:dyDescent="0.5">
      <c r="A8" s="45" t="s">
        <v>377</v>
      </c>
    </row>
    <row r="9" spans="1:17" x14ac:dyDescent="0.5">
      <c r="A9" s="32"/>
    </row>
    <row r="10" spans="1:17" x14ac:dyDescent="0.5">
      <c r="A10" s="32" t="s">
        <v>133</v>
      </c>
    </row>
    <row r="11" spans="1:17" x14ac:dyDescent="0.5">
      <c r="A11" s="32" t="s">
        <v>105</v>
      </c>
    </row>
    <row r="12" spans="1:17" x14ac:dyDescent="0.5">
      <c r="A12" s="32"/>
    </row>
    <row r="13" spans="1:17" x14ac:dyDescent="0.5">
      <c r="A13" s="32" t="s">
        <v>205</v>
      </c>
    </row>
    <row r="14" spans="1:17" s="43" customFormat="1" x14ac:dyDescent="0.5">
      <c r="A14" s="251" t="s">
        <v>150</v>
      </c>
      <c r="E14" s="252"/>
      <c r="F14" s="252"/>
      <c r="G14" s="252"/>
      <c r="H14" s="252"/>
      <c r="I14" s="252"/>
      <c r="J14" s="252"/>
      <c r="K14" s="252"/>
      <c r="L14" s="252"/>
      <c r="M14" s="252"/>
      <c r="N14" s="252"/>
      <c r="O14" s="252"/>
      <c r="P14" s="252"/>
      <c r="Q14" s="252"/>
    </row>
    <row r="15" spans="1:17" ht="18" customHeight="1" x14ac:dyDescent="0.5">
      <c r="A15" s="251"/>
      <c r="B15" s="43"/>
      <c r="C15" s="43"/>
      <c r="D15" s="43"/>
    </row>
    <row r="16" spans="1:17" ht="18" customHeight="1" x14ac:dyDescent="0.5">
      <c r="A16" s="21" t="s">
        <v>96</v>
      </c>
      <c r="B16" s="193"/>
      <c r="C16" s="193"/>
      <c r="D16" s="193"/>
    </row>
    <row r="17" spans="1:4" ht="18" customHeight="1" x14ac:dyDescent="0.5">
      <c r="A17" s="54" t="s">
        <v>123</v>
      </c>
      <c r="B17" s="193"/>
      <c r="C17" s="193"/>
      <c r="D17" s="193"/>
    </row>
    <row r="18" spans="1:4" ht="18" customHeight="1" x14ac:dyDescent="0.5">
      <c r="A18" s="193"/>
      <c r="B18" s="193"/>
      <c r="C18" s="193"/>
      <c r="D18" s="193"/>
    </row>
    <row r="19" spans="1:4" ht="18" customHeight="1" x14ac:dyDescent="0.5">
      <c r="A19" s="253"/>
      <c r="B19" s="193"/>
      <c r="C19" s="193"/>
      <c r="D19" s="193"/>
    </row>
    <row r="20" spans="1:4" ht="15.75" customHeight="1" x14ac:dyDescent="0.5">
      <c r="A20" s="193"/>
      <c r="B20" s="193"/>
      <c r="C20" s="193"/>
      <c r="D20" s="193"/>
    </row>
    <row r="21" spans="1:4" ht="15.75" customHeight="1" x14ac:dyDescent="0.5">
      <c r="A21" s="193"/>
      <c r="B21" s="193"/>
      <c r="C21" s="193"/>
      <c r="D21" s="193"/>
    </row>
    <row r="22" spans="1:4" ht="15.75" customHeight="1" x14ac:dyDescent="0.5">
      <c r="A22" s="193"/>
      <c r="B22" s="193"/>
      <c r="C22" s="193"/>
      <c r="D22" s="193"/>
    </row>
    <row r="23" spans="1:4" ht="15.75" customHeight="1" x14ac:dyDescent="0.5">
      <c r="A23" s="193"/>
      <c r="B23" s="193"/>
      <c r="C23" s="193"/>
      <c r="D23" s="193"/>
    </row>
    <row r="24" spans="1:4" ht="15.75" customHeight="1" x14ac:dyDescent="0.5">
      <c r="A24" s="193"/>
      <c r="B24" s="193"/>
      <c r="C24" s="193"/>
      <c r="D24" s="193"/>
    </row>
    <row r="25" spans="1:4" ht="15.75" customHeight="1" x14ac:dyDescent="0.5">
      <c r="A25" s="193"/>
      <c r="B25" s="193"/>
      <c r="C25" s="193"/>
      <c r="D25" s="193"/>
    </row>
    <row r="26" spans="1:4" ht="15.75" customHeight="1" x14ac:dyDescent="0.5">
      <c r="A26" s="193"/>
      <c r="B26" s="193"/>
      <c r="C26" s="193"/>
      <c r="D26" s="193"/>
    </row>
    <row r="27" spans="1:4" ht="15.75" customHeight="1" x14ac:dyDescent="0.5">
      <c r="A27" s="193"/>
      <c r="B27" s="193"/>
      <c r="C27" s="193"/>
      <c r="D27" s="193"/>
    </row>
    <row r="28" spans="1:4" ht="15.75" customHeight="1" x14ac:dyDescent="0.5">
      <c r="A28" s="193"/>
      <c r="B28" s="193"/>
      <c r="C28" s="193"/>
      <c r="D28" s="193"/>
    </row>
    <row r="29" spans="1:4" ht="15.75" customHeight="1" x14ac:dyDescent="0.5">
      <c r="A29" s="193"/>
      <c r="B29" s="193"/>
      <c r="C29" s="193"/>
      <c r="D29" s="193"/>
    </row>
    <row r="30" spans="1:4" ht="15.75" customHeight="1" x14ac:dyDescent="0.5">
      <c r="A30" s="193"/>
      <c r="B30" s="193"/>
      <c r="C30" s="193"/>
      <c r="D30" s="193"/>
    </row>
    <row r="31" spans="1:4" ht="15" customHeight="1" x14ac:dyDescent="0.5">
      <c r="A31" s="193"/>
      <c r="B31" s="193"/>
      <c r="C31" s="193"/>
      <c r="D31" s="193"/>
    </row>
    <row r="32" spans="1:4" ht="15" customHeight="1" x14ac:dyDescent="0.5">
      <c r="A32" s="193"/>
      <c r="B32" s="193"/>
      <c r="C32" s="193"/>
      <c r="D32" s="193"/>
    </row>
    <row r="33" spans="1:4" x14ac:dyDescent="0.5">
      <c r="A33" s="43"/>
      <c r="B33" s="43"/>
      <c r="C33" s="43"/>
      <c r="D33" s="43"/>
    </row>
    <row r="34" spans="1:4" x14ac:dyDescent="0.5">
      <c r="A34" s="43"/>
      <c r="B34" s="43"/>
      <c r="C34" s="43"/>
      <c r="D34" s="43"/>
    </row>
  </sheetData>
  <sheetProtection algorithmName="SHA-512" hashValue="iWiMV/yXxfhmadGqHeU74im5zIYgOjgIR4vm31way4sAo8RTdobvp+vNKYmQZCl6hMIVj+uJC8EFpZxXLIzvBw==" saltValue="j7nMiacKeWY4KmvJwEvE3A==" spinCount="100000" sheet="1" objects="1" scenarios="1"/>
  <pageMargins left="0.7" right="0.7" top="0.75" bottom="0.75" header="0.3" footer="0.3"/>
  <pageSetup orientation="landscape" r:id="rId1"/>
  <headerFooter>
    <oddFooter>&amp;L&amp;A
July 10,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Checklist_Methodology_Item_1c_v2">
                <anchor moveWithCells="1" sizeWithCells="1">
                  <from>
                    <xdr:col>3</xdr:col>
                    <xdr:colOff>19050</xdr:colOff>
                    <xdr:row>11</xdr:row>
                    <xdr:rowOff>190500</xdr:rowOff>
                  </from>
                  <to>
                    <xdr:col>4</xdr:col>
                    <xdr:colOff>0</xdr:colOff>
                    <xdr:row>13</xdr:row>
                    <xdr:rowOff>0</xdr:rowOff>
                  </to>
                </anchor>
              </controlPr>
            </control>
          </mc:Choice>
        </mc:AlternateContent>
        <mc:AlternateContent xmlns:mc="http://schemas.openxmlformats.org/markup-compatibility/2006">
          <mc:Choice Requires="x14">
            <control shapeId="12290" r:id="rId5" name="Button 2">
              <controlPr defaultSize="0" print="0" autoFill="0" autoPict="0" macro="[0]!Checklist_Methodology_Item_1av2">
                <anchor moveWithCells="1" sizeWithCells="1">
                  <from>
                    <xdr:col>3</xdr:col>
                    <xdr:colOff>19050</xdr:colOff>
                    <xdr:row>7</xdr:row>
                    <xdr:rowOff>0</xdr:rowOff>
                  </from>
                  <to>
                    <xdr:col>4</xdr:col>
                    <xdr:colOff>0</xdr:colOff>
                    <xdr:row>8</xdr:row>
                    <xdr:rowOff>19050</xdr:rowOff>
                  </to>
                </anchor>
              </controlPr>
            </control>
          </mc:Choice>
        </mc:AlternateContent>
        <mc:AlternateContent xmlns:mc="http://schemas.openxmlformats.org/markup-compatibility/2006">
          <mc:Choice Requires="x14">
            <control shapeId="12291" r:id="rId6" name="Button 3">
              <controlPr defaultSize="0" print="0" autoFill="0" autoPict="0" macro="[0]!Checklist_Methodology_Item_1b_v2">
                <anchor moveWithCells="1" sizeWithCells="1">
                  <from>
                    <xdr:col>3</xdr:col>
                    <xdr:colOff>19050</xdr:colOff>
                    <xdr:row>9</xdr:row>
                    <xdr:rowOff>0</xdr:rowOff>
                  </from>
                  <to>
                    <xdr:col>4</xdr:col>
                    <xdr:colOff>0</xdr:colOff>
                    <xdr:row>10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N53"/>
  <sheetViews>
    <sheetView showZeros="0" zoomScale="85" zoomScaleNormal="85" workbookViewId="0"/>
  </sheetViews>
  <sheetFormatPr defaultColWidth="9.2265625" defaultRowHeight="15" x14ac:dyDescent="0.5"/>
  <cols>
    <col min="1" max="1" width="22.453125" style="38" customWidth="1"/>
    <col min="2" max="2" width="15.2265625" style="38" customWidth="1"/>
    <col min="3" max="3" width="11" style="38" bestFit="1" customWidth="1"/>
    <col min="4" max="4" width="10.2265625" style="38" customWidth="1"/>
    <col min="5" max="5" width="13" style="38" customWidth="1"/>
    <col min="6" max="6" width="14.2265625" style="38" customWidth="1"/>
    <col min="7" max="7" width="9.453125" style="38" customWidth="1"/>
    <col min="8" max="8" width="11.6796875" style="38" customWidth="1"/>
    <col min="9" max="9" width="14" style="38" customWidth="1"/>
    <col min="10" max="10" width="13.2265625" style="38" customWidth="1"/>
    <col min="11" max="11" width="9.2265625" style="38" bestFit="1" customWidth="1"/>
    <col min="12" max="16384" width="9.2265625" style="38"/>
  </cols>
  <sheetData>
    <row r="1" spans="1:14" ht="19.149999999999999" customHeight="1" x14ac:dyDescent="0.6">
      <c r="A1" s="88" t="s">
        <v>234</v>
      </c>
      <c r="B1" s="102"/>
      <c r="E1" s="28" t="s">
        <v>2</v>
      </c>
      <c r="I1" s="8"/>
    </row>
    <row r="2" spans="1:14" ht="19.149999999999999" customHeight="1" x14ac:dyDescent="0.5">
      <c r="A2" s="89" t="s">
        <v>66</v>
      </c>
      <c r="B2" s="172">
        <f>'Cover-Input Page'!C10</f>
        <v>0</v>
      </c>
      <c r="C2" s="325"/>
      <c r="E2" s="28" t="s">
        <v>3</v>
      </c>
      <c r="I2" s="8"/>
    </row>
    <row r="3" spans="1:14" ht="19.149999999999999" customHeight="1" x14ac:dyDescent="0.5">
      <c r="A3" s="89" t="str">
        <f>+Amt_spent_util!A3</f>
        <v>SERFF Tracking Number:</v>
      </c>
      <c r="B3" s="173">
        <f>'Cover-Input Page'!C11</f>
        <v>0</v>
      </c>
      <c r="C3" s="325"/>
      <c r="E3" s="28" t="s">
        <v>98</v>
      </c>
      <c r="I3" s="8"/>
    </row>
    <row r="4" spans="1:14" ht="19.149999999999999" customHeight="1" x14ac:dyDescent="0.5">
      <c r="A4" s="89"/>
      <c r="B4" s="89"/>
      <c r="E4" s="28" t="s">
        <v>4</v>
      </c>
      <c r="I4" s="8"/>
    </row>
    <row r="5" spans="1:14" ht="19.149999999999999" customHeight="1" x14ac:dyDescent="0.5">
      <c r="E5" s="28" t="s">
        <v>5</v>
      </c>
      <c r="I5" s="8"/>
    </row>
    <row r="6" spans="1:14" ht="19.149999999999999" customHeight="1" x14ac:dyDescent="0.5">
      <c r="E6" s="21" t="s">
        <v>455</v>
      </c>
      <c r="I6" s="8"/>
    </row>
    <row r="7" spans="1:14" ht="19.149999999999999" customHeight="1" x14ac:dyDescent="0.5">
      <c r="E7" s="28" t="s">
        <v>50</v>
      </c>
      <c r="I7" s="8"/>
    </row>
    <row r="9" spans="1:14" s="36" customFormat="1" ht="60" x14ac:dyDescent="0.5">
      <c r="A9" s="254" t="s">
        <v>374</v>
      </c>
      <c r="B9" s="254" t="s">
        <v>184</v>
      </c>
      <c r="C9" s="254" t="s">
        <v>397</v>
      </c>
      <c r="D9" s="254" t="s">
        <v>399</v>
      </c>
      <c r="E9" s="254" t="s">
        <v>401</v>
      </c>
      <c r="F9" s="254" t="s">
        <v>398</v>
      </c>
      <c r="G9" s="254" t="s">
        <v>400</v>
      </c>
      <c r="H9" s="254" t="s">
        <v>402</v>
      </c>
      <c r="I9" s="254" t="s">
        <v>403</v>
      </c>
      <c r="J9" s="255" t="s">
        <v>185</v>
      </c>
      <c r="K9" s="261" t="s">
        <v>186</v>
      </c>
    </row>
    <row r="10" spans="1:14" s="36" customFormat="1" x14ac:dyDescent="0.5">
      <c r="A10" s="326">
        <f t="shared" ref="A10:A43" si="0">EDATE(A11,-1)</f>
        <v>42826</v>
      </c>
      <c r="B10" s="256"/>
      <c r="C10" s="256"/>
      <c r="D10" s="256"/>
      <c r="E10" s="256"/>
      <c r="F10" s="256"/>
      <c r="G10" s="256"/>
      <c r="H10" s="262">
        <f t="shared" ref="H10:H31" si="1">C10+F10</f>
        <v>0</v>
      </c>
      <c r="I10" s="262">
        <f t="shared" ref="I10:I31" si="2">D10+G10</f>
        <v>0</v>
      </c>
      <c r="J10" s="257"/>
      <c r="K10" s="328" t="str">
        <f t="shared" ref="K10:K45" si="3">IFERROR((H10+I10+E10)/B10,"N/A")</f>
        <v>N/A</v>
      </c>
    </row>
    <row r="11" spans="1:14" s="36" customFormat="1" x14ac:dyDescent="0.5">
      <c r="A11" s="326">
        <f t="shared" si="0"/>
        <v>42856</v>
      </c>
      <c r="B11" s="256"/>
      <c r="C11" s="256"/>
      <c r="D11" s="256"/>
      <c r="E11" s="256"/>
      <c r="F11" s="256"/>
      <c r="G11" s="256"/>
      <c r="H11" s="262">
        <f t="shared" si="1"/>
        <v>0</v>
      </c>
      <c r="I11" s="262">
        <f t="shared" si="2"/>
        <v>0</v>
      </c>
      <c r="J11" s="257"/>
      <c r="K11" s="328" t="str">
        <f t="shared" si="3"/>
        <v>N/A</v>
      </c>
    </row>
    <row r="12" spans="1:14" s="36" customFormat="1" x14ac:dyDescent="0.5">
      <c r="A12" s="326">
        <f t="shared" si="0"/>
        <v>42887</v>
      </c>
      <c r="B12" s="256"/>
      <c r="C12" s="256"/>
      <c r="D12" s="256"/>
      <c r="E12" s="256"/>
      <c r="F12" s="256"/>
      <c r="G12" s="256"/>
      <c r="H12" s="262">
        <f t="shared" si="1"/>
        <v>0</v>
      </c>
      <c r="I12" s="262">
        <f t="shared" si="2"/>
        <v>0</v>
      </c>
      <c r="J12" s="257"/>
      <c r="K12" s="328" t="str">
        <f t="shared" si="3"/>
        <v>N/A</v>
      </c>
    </row>
    <row r="13" spans="1:14" s="36" customFormat="1" x14ac:dyDescent="0.5">
      <c r="A13" s="326">
        <f t="shared" si="0"/>
        <v>42917</v>
      </c>
      <c r="B13" s="256"/>
      <c r="C13" s="256"/>
      <c r="D13" s="256"/>
      <c r="E13" s="256"/>
      <c r="F13" s="256"/>
      <c r="G13" s="256"/>
      <c r="H13" s="262">
        <f t="shared" si="1"/>
        <v>0</v>
      </c>
      <c r="I13" s="262">
        <f t="shared" si="2"/>
        <v>0</v>
      </c>
      <c r="J13" s="257"/>
      <c r="K13" s="328" t="str">
        <f t="shared" si="3"/>
        <v>N/A</v>
      </c>
    </row>
    <row r="14" spans="1:14" s="36" customFormat="1" x14ac:dyDescent="0.5">
      <c r="A14" s="326">
        <f t="shared" si="0"/>
        <v>42948</v>
      </c>
      <c r="B14" s="256"/>
      <c r="C14" s="256"/>
      <c r="D14" s="256"/>
      <c r="E14" s="256"/>
      <c r="F14" s="256"/>
      <c r="G14" s="256"/>
      <c r="H14" s="262">
        <f t="shared" si="1"/>
        <v>0</v>
      </c>
      <c r="I14" s="262">
        <f t="shared" si="2"/>
        <v>0</v>
      </c>
      <c r="J14" s="257"/>
      <c r="K14" s="328" t="str">
        <f t="shared" si="3"/>
        <v>N/A</v>
      </c>
      <c r="M14" s="38"/>
      <c r="N14" s="38"/>
    </row>
    <row r="15" spans="1:14" s="36" customFormat="1" x14ac:dyDescent="0.5">
      <c r="A15" s="326">
        <f t="shared" si="0"/>
        <v>42979</v>
      </c>
      <c r="B15" s="256"/>
      <c r="C15" s="256"/>
      <c r="D15" s="256"/>
      <c r="E15" s="256"/>
      <c r="F15" s="256"/>
      <c r="G15" s="256"/>
      <c r="H15" s="262">
        <f t="shared" si="1"/>
        <v>0</v>
      </c>
      <c r="I15" s="262">
        <f t="shared" si="2"/>
        <v>0</v>
      </c>
      <c r="J15" s="257"/>
      <c r="K15" s="328" t="str">
        <f t="shared" si="3"/>
        <v>N/A</v>
      </c>
      <c r="M15" s="38"/>
      <c r="N15" s="38"/>
    </row>
    <row r="16" spans="1:14" s="36" customFormat="1" x14ac:dyDescent="0.5">
      <c r="A16" s="326">
        <f t="shared" si="0"/>
        <v>43009</v>
      </c>
      <c r="B16" s="256"/>
      <c r="C16" s="256"/>
      <c r="D16" s="256"/>
      <c r="E16" s="256"/>
      <c r="F16" s="256"/>
      <c r="G16" s="256"/>
      <c r="H16" s="262">
        <f t="shared" si="1"/>
        <v>0</v>
      </c>
      <c r="I16" s="262">
        <f t="shared" si="2"/>
        <v>0</v>
      </c>
      <c r="J16" s="257"/>
      <c r="K16" s="328" t="str">
        <f t="shared" si="3"/>
        <v>N/A</v>
      </c>
      <c r="M16" s="38"/>
      <c r="N16" s="38"/>
    </row>
    <row r="17" spans="1:14" s="36" customFormat="1" x14ac:dyDescent="0.5">
      <c r="A17" s="326">
        <f t="shared" si="0"/>
        <v>43040</v>
      </c>
      <c r="B17" s="256"/>
      <c r="C17" s="256"/>
      <c r="D17" s="256"/>
      <c r="E17" s="256"/>
      <c r="F17" s="256"/>
      <c r="G17" s="256"/>
      <c r="H17" s="262">
        <f t="shared" si="1"/>
        <v>0</v>
      </c>
      <c r="I17" s="262">
        <f t="shared" si="2"/>
        <v>0</v>
      </c>
      <c r="J17" s="257"/>
      <c r="K17" s="328" t="str">
        <f t="shared" si="3"/>
        <v>N/A</v>
      </c>
      <c r="M17" s="38"/>
      <c r="N17" s="38"/>
    </row>
    <row r="18" spans="1:14" s="36" customFormat="1" x14ac:dyDescent="0.5">
      <c r="A18" s="326">
        <f t="shared" si="0"/>
        <v>43070</v>
      </c>
      <c r="B18" s="256"/>
      <c r="C18" s="256"/>
      <c r="D18" s="256"/>
      <c r="E18" s="256"/>
      <c r="F18" s="256"/>
      <c r="G18" s="256"/>
      <c r="H18" s="262">
        <f t="shared" si="1"/>
        <v>0</v>
      </c>
      <c r="I18" s="262">
        <f t="shared" si="2"/>
        <v>0</v>
      </c>
      <c r="J18" s="257"/>
      <c r="K18" s="328" t="str">
        <f t="shared" si="3"/>
        <v>N/A</v>
      </c>
      <c r="M18" s="38"/>
      <c r="N18" s="38"/>
    </row>
    <row r="19" spans="1:14" s="36" customFormat="1" x14ac:dyDescent="0.5">
      <c r="A19" s="326">
        <f t="shared" si="0"/>
        <v>43101</v>
      </c>
      <c r="B19" s="256"/>
      <c r="C19" s="256"/>
      <c r="D19" s="256"/>
      <c r="E19" s="256"/>
      <c r="F19" s="256"/>
      <c r="G19" s="256"/>
      <c r="H19" s="262">
        <f t="shared" si="1"/>
        <v>0</v>
      </c>
      <c r="I19" s="262">
        <f t="shared" si="2"/>
        <v>0</v>
      </c>
      <c r="J19" s="257"/>
      <c r="K19" s="328" t="str">
        <f t="shared" si="3"/>
        <v>N/A</v>
      </c>
      <c r="M19" s="38"/>
      <c r="N19" s="38"/>
    </row>
    <row r="20" spans="1:14" s="36" customFormat="1" x14ac:dyDescent="0.5">
      <c r="A20" s="326">
        <f t="shared" si="0"/>
        <v>43132</v>
      </c>
      <c r="B20" s="256"/>
      <c r="C20" s="256"/>
      <c r="D20" s="256"/>
      <c r="E20" s="256"/>
      <c r="F20" s="256"/>
      <c r="G20" s="256"/>
      <c r="H20" s="262">
        <f t="shared" si="1"/>
        <v>0</v>
      </c>
      <c r="I20" s="262">
        <f t="shared" si="2"/>
        <v>0</v>
      </c>
      <c r="J20" s="257"/>
      <c r="K20" s="328" t="str">
        <f t="shared" si="3"/>
        <v>N/A</v>
      </c>
    </row>
    <row r="21" spans="1:14" s="36" customFormat="1" x14ac:dyDescent="0.5">
      <c r="A21" s="326">
        <f t="shared" si="0"/>
        <v>43160</v>
      </c>
      <c r="B21" s="256"/>
      <c r="C21" s="256"/>
      <c r="D21" s="256"/>
      <c r="E21" s="256"/>
      <c r="F21" s="256"/>
      <c r="G21" s="256"/>
      <c r="H21" s="262">
        <f t="shared" si="1"/>
        <v>0</v>
      </c>
      <c r="I21" s="262">
        <f t="shared" si="2"/>
        <v>0</v>
      </c>
      <c r="J21" s="257"/>
      <c r="K21" s="328" t="str">
        <f t="shared" si="3"/>
        <v>N/A</v>
      </c>
    </row>
    <row r="22" spans="1:14" s="36" customFormat="1" x14ac:dyDescent="0.5">
      <c r="A22" s="326">
        <f t="shared" si="0"/>
        <v>43191</v>
      </c>
      <c r="B22" s="256"/>
      <c r="C22" s="256"/>
      <c r="D22" s="256"/>
      <c r="E22" s="256"/>
      <c r="F22" s="256"/>
      <c r="G22" s="256"/>
      <c r="H22" s="262">
        <f t="shared" si="1"/>
        <v>0</v>
      </c>
      <c r="I22" s="262">
        <f t="shared" si="2"/>
        <v>0</v>
      </c>
      <c r="J22" s="257"/>
      <c r="K22" s="328" t="str">
        <f t="shared" si="3"/>
        <v>N/A</v>
      </c>
    </row>
    <row r="23" spans="1:14" s="36" customFormat="1" x14ac:dyDescent="0.5">
      <c r="A23" s="326">
        <f t="shared" si="0"/>
        <v>43221</v>
      </c>
      <c r="B23" s="256"/>
      <c r="C23" s="256"/>
      <c r="D23" s="256"/>
      <c r="E23" s="256"/>
      <c r="F23" s="256"/>
      <c r="G23" s="256"/>
      <c r="H23" s="262">
        <f t="shared" si="1"/>
        <v>0</v>
      </c>
      <c r="I23" s="262">
        <f t="shared" si="2"/>
        <v>0</v>
      </c>
      <c r="J23" s="257"/>
      <c r="K23" s="328" t="str">
        <f t="shared" si="3"/>
        <v>N/A</v>
      </c>
    </row>
    <row r="24" spans="1:14" s="36" customFormat="1" x14ac:dyDescent="0.5">
      <c r="A24" s="326">
        <f t="shared" si="0"/>
        <v>43252</v>
      </c>
      <c r="B24" s="256"/>
      <c r="C24" s="256"/>
      <c r="D24" s="256"/>
      <c r="E24" s="256"/>
      <c r="F24" s="256"/>
      <c r="G24" s="256"/>
      <c r="H24" s="262">
        <f t="shared" si="1"/>
        <v>0</v>
      </c>
      <c r="I24" s="262">
        <f t="shared" si="2"/>
        <v>0</v>
      </c>
      <c r="J24" s="257"/>
      <c r="K24" s="328" t="str">
        <f t="shared" si="3"/>
        <v>N/A</v>
      </c>
    </row>
    <row r="25" spans="1:14" s="36" customFormat="1" x14ac:dyDescent="0.5">
      <c r="A25" s="326">
        <f t="shared" si="0"/>
        <v>43282</v>
      </c>
      <c r="B25" s="256"/>
      <c r="C25" s="256"/>
      <c r="D25" s="256"/>
      <c r="E25" s="256"/>
      <c r="F25" s="256"/>
      <c r="G25" s="256"/>
      <c r="H25" s="262">
        <f t="shared" si="1"/>
        <v>0</v>
      </c>
      <c r="I25" s="262">
        <f t="shared" si="2"/>
        <v>0</v>
      </c>
      <c r="J25" s="257"/>
      <c r="K25" s="328" t="str">
        <f t="shared" si="3"/>
        <v>N/A</v>
      </c>
    </row>
    <row r="26" spans="1:14" s="36" customFormat="1" x14ac:dyDescent="0.5">
      <c r="A26" s="326">
        <f t="shared" si="0"/>
        <v>43313</v>
      </c>
      <c r="B26" s="256"/>
      <c r="C26" s="256"/>
      <c r="D26" s="256"/>
      <c r="E26" s="256"/>
      <c r="F26" s="256"/>
      <c r="G26" s="256"/>
      <c r="H26" s="262">
        <f t="shared" si="1"/>
        <v>0</v>
      </c>
      <c r="I26" s="262">
        <f t="shared" si="2"/>
        <v>0</v>
      </c>
      <c r="J26" s="257"/>
      <c r="K26" s="328" t="str">
        <f t="shared" si="3"/>
        <v>N/A</v>
      </c>
    </row>
    <row r="27" spans="1:14" s="36" customFormat="1" x14ac:dyDescent="0.5">
      <c r="A27" s="326">
        <f t="shared" si="0"/>
        <v>43344</v>
      </c>
      <c r="B27" s="256"/>
      <c r="C27" s="256"/>
      <c r="D27" s="256"/>
      <c r="E27" s="256"/>
      <c r="F27" s="256"/>
      <c r="G27" s="256"/>
      <c r="H27" s="262">
        <f t="shared" si="1"/>
        <v>0</v>
      </c>
      <c r="I27" s="262">
        <f t="shared" si="2"/>
        <v>0</v>
      </c>
      <c r="J27" s="257"/>
      <c r="K27" s="328" t="str">
        <f t="shared" si="3"/>
        <v>N/A</v>
      </c>
    </row>
    <row r="28" spans="1:14" s="36" customFormat="1" x14ac:dyDescent="0.5">
      <c r="A28" s="326">
        <f t="shared" si="0"/>
        <v>43374</v>
      </c>
      <c r="B28" s="256"/>
      <c r="C28" s="256"/>
      <c r="D28" s="256"/>
      <c r="E28" s="256"/>
      <c r="F28" s="256"/>
      <c r="G28" s="256"/>
      <c r="H28" s="262">
        <f t="shared" si="1"/>
        <v>0</v>
      </c>
      <c r="I28" s="262">
        <f t="shared" si="2"/>
        <v>0</v>
      </c>
      <c r="J28" s="257"/>
      <c r="K28" s="328" t="str">
        <f t="shared" si="3"/>
        <v>N/A</v>
      </c>
    </row>
    <row r="29" spans="1:14" s="36" customFormat="1" x14ac:dyDescent="0.5">
      <c r="A29" s="326">
        <f t="shared" si="0"/>
        <v>43405</v>
      </c>
      <c r="B29" s="256"/>
      <c r="C29" s="256"/>
      <c r="D29" s="256"/>
      <c r="E29" s="256"/>
      <c r="F29" s="256"/>
      <c r="G29" s="256"/>
      <c r="H29" s="262">
        <f t="shared" si="1"/>
        <v>0</v>
      </c>
      <c r="I29" s="262">
        <f t="shared" si="2"/>
        <v>0</v>
      </c>
      <c r="J29" s="257"/>
      <c r="K29" s="328" t="str">
        <f t="shared" si="3"/>
        <v>N/A</v>
      </c>
    </row>
    <row r="30" spans="1:14" s="36" customFormat="1" x14ac:dyDescent="0.5">
      <c r="A30" s="326">
        <f t="shared" si="0"/>
        <v>43435</v>
      </c>
      <c r="B30" s="256"/>
      <c r="C30" s="256"/>
      <c r="D30" s="256"/>
      <c r="E30" s="256"/>
      <c r="F30" s="256"/>
      <c r="G30" s="256"/>
      <c r="H30" s="262">
        <f t="shared" si="1"/>
        <v>0</v>
      </c>
      <c r="I30" s="262">
        <f t="shared" si="2"/>
        <v>0</v>
      </c>
      <c r="J30" s="257"/>
      <c r="K30" s="328" t="str">
        <f t="shared" si="3"/>
        <v>N/A</v>
      </c>
    </row>
    <row r="31" spans="1:14" s="36" customFormat="1" x14ac:dyDescent="0.5">
      <c r="A31" s="326">
        <f t="shared" si="0"/>
        <v>43466</v>
      </c>
      <c r="B31" s="256"/>
      <c r="C31" s="256"/>
      <c r="D31" s="256"/>
      <c r="E31" s="256"/>
      <c r="F31" s="256"/>
      <c r="G31" s="256"/>
      <c r="H31" s="262">
        <f t="shared" si="1"/>
        <v>0</v>
      </c>
      <c r="I31" s="262">
        <f t="shared" si="2"/>
        <v>0</v>
      </c>
      <c r="J31" s="257"/>
      <c r="K31" s="328" t="str">
        <f t="shared" si="3"/>
        <v>N/A</v>
      </c>
    </row>
    <row r="32" spans="1:14" s="36" customFormat="1" x14ac:dyDescent="0.5">
      <c r="A32" s="326">
        <f t="shared" si="0"/>
        <v>43497</v>
      </c>
      <c r="B32" s="256"/>
      <c r="C32" s="256"/>
      <c r="D32" s="256"/>
      <c r="E32" s="256"/>
      <c r="F32" s="256"/>
      <c r="G32" s="256"/>
      <c r="H32" s="262">
        <f t="shared" ref="H32" si="4">C32+F32</f>
        <v>0</v>
      </c>
      <c r="I32" s="262">
        <f t="shared" ref="I32" si="5">D32+G32</f>
        <v>0</v>
      </c>
      <c r="J32" s="257"/>
      <c r="K32" s="328" t="str">
        <f t="shared" si="3"/>
        <v>N/A</v>
      </c>
    </row>
    <row r="33" spans="1:11" s="36" customFormat="1" x14ac:dyDescent="0.5">
      <c r="A33" s="326">
        <f t="shared" si="0"/>
        <v>43525</v>
      </c>
      <c r="B33" s="256"/>
      <c r="C33" s="256"/>
      <c r="D33" s="256"/>
      <c r="E33" s="256"/>
      <c r="F33" s="256"/>
      <c r="G33" s="256"/>
      <c r="H33" s="262">
        <f t="shared" ref="H33:H35" si="6">C33+F33</f>
        <v>0</v>
      </c>
      <c r="I33" s="262">
        <f t="shared" ref="I33:I35" si="7">D33+G33</f>
        <v>0</v>
      </c>
      <c r="J33" s="257"/>
      <c r="K33" s="328" t="str">
        <f t="shared" si="3"/>
        <v>N/A</v>
      </c>
    </row>
    <row r="34" spans="1:11" s="36" customFormat="1" x14ac:dyDescent="0.5">
      <c r="A34" s="326">
        <f t="shared" si="0"/>
        <v>43556</v>
      </c>
      <c r="B34" s="256"/>
      <c r="C34" s="256"/>
      <c r="D34" s="256"/>
      <c r="E34" s="256"/>
      <c r="F34" s="256"/>
      <c r="G34" s="256"/>
      <c r="H34" s="262">
        <f t="shared" si="6"/>
        <v>0</v>
      </c>
      <c r="I34" s="262">
        <f t="shared" si="7"/>
        <v>0</v>
      </c>
      <c r="J34" s="257"/>
      <c r="K34" s="328" t="str">
        <f t="shared" si="3"/>
        <v>N/A</v>
      </c>
    </row>
    <row r="35" spans="1:11" s="36" customFormat="1" x14ac:dyDescent="0.5">
      <c r="A35" s="326">
        <f t="shared" si="0"/>
        <v>43586</v>
      </c>
      <c r="B35" s="256"/>
      <c r="C35" s="256"/>
      <c r="D35" s="256"/>
      <c r="E35" s="256"/>
      <c r="F35" s="256"/>
      <c r="G35" s="256"/>
      <c r="H35" s="262">
        <f t="shared" si="6"/>
        <v>0</v>
      </c>
      <c r="I35" s="262">
        <f t="shared" si="7"/>
        <v>0</v>
      </c>
      <c r="J35" s="257"/>
      <c r="K35" s="328" t="str">
        <f t="shared" si="3"/>
        <v>N/A</v>
      </c>
    </row>
    <row r="36" spans="1:11" s="36" customFormat="1" x14ac:dyDescent="0.5">
      <c r="A36" s="326">
        <f t="shared" si="0"/>
        <v>43617</v>
      </c>
      <c r="B36" s="256"/>
      <c r="C36" s="256"/>
      <c r="D36" s="256"/>
      <c r="E36" s="256"/>
      <c r="F36" s="256"/>
      <c r="G36" s="256"/>
      <c r="H36" s="262">
        <f t="shared" ref="H36:H45" si="8">C36+F36</f>
        <v>0</v>
      </c>
      <c r="I36" s="262">
        <f t="shared" ref="I36:I45" si="9">D36+G36</f>
        <v>0</v>
      </c>
      <c r="J36" s="257"/>
      <c r="K36" s="328" t="str">
        <f t="shared" si="3"/>
        <v>N/A</v>
      </c>
    </row>
    <row r="37" spans="1:11" s="36" customFormat="1" x14ac:dyDescent="0.5">
      <c r="A37" s="326">
        <f t="shared" si="0"/>
        <v>43647</v>
      </c>
      <c r="B37" s="256"/>
      <c r="C37" s="256"/>
      <c r="D37" s="256"/>
      <c r="E37" s="256"/>
      <c r="F37" s="256"/>
      <c r="G37" s="256"/>
      <c r="H37" s="262">
        <f t="shared" si="8"/>
        <v>0</v>
      </c>
      <c r="I37" s="262">
        <f t="shared" si="9"/>
        <v>0</v>
      </c>
      <c r="J37" s="257"/>
      <c r="K37" s="328" t="str">
        <f t="shared" si="3"/>
        <v>N/A</v>
      </c>
    </row>
    <row r="38" spans="1:11" s="36" customFormat="1" x14ac:dyDescent="0.5">
      <c r="A38" s="326">
        <f t="shared" si="0"/>
        <v>43678</v>
      </c>
      <c r="B38" s="256"/>
      <c r="C38" s="256"/>
      <c r="D38" s="256"/>
      <c r="E38" s="256"/>
      <c r="F38" s="256"/>
      <c r="G38" s="256"/>
      <c r="H38" s="262">
        <f t="shared" si="8"/>
        <v>0</v>
      </c>
      <c r="I38" s="262">
        <f t="shared" si="9"/>
        <v>0</v>
      </c>
      <c r="J38" s="257"/>
      <c r="K38" s="328" t="str">
        <f t="shared" si="3"/>
        <v>N/A</v>
      </c>
    </row>
    <row r="39" spans="1:11" s="36" customFormat="1" x14ac:dyDescent="0.5">
      <c r="A39" s="326">
        <f t="shared" si="0"/>
        <v>43709</v>
      </c>
      <c r="B39" s="256"/>
      <c r="C39" s="256"/>
      <c r="D39" s="256"/>
      <c r="E39" s="256"/>
      <c r="F39" s="256"/>
      <c r="G39" s="256"/>
      <c r="H39" s="262">
        <f t="shared" si="8"/>
        <v>0</v>
      </c>
      <c r="I39" s="262">
        <f t="shared" si="9"/>
        <v>0</v>
      </c>
      <c r="J39" s="257"/>
      <c r="K39" s="328" t="str">
        <f t="shared" si="3"/>
        <v>N/A</v>
      </c>
    </row>
    <row r="40" spans="1:11" s="36" customFormat="1" x14ac:dyDescent="0.5">
      <c r="A40" s="326">
        <f t="shared" si="0"/>
        <v>43739</v>
      </c>
      <c r="B40" s="256"/>
      <c r="C40" s="256"/>
      <c r="D40" s="256"/>
      <c r="E40" s="256"/>
      <c r="F40" s="256"/>
      <c r="G40" s="256"/>
      <c r="H40" s="262">
        <f t="shared" si="8"/>
        <v>0</v>
      </c>
      <c r="I40" s="262">
        <f t="shared" si="9"/>
        <v>0</v>
      </c>
      <c r="J40" s="257"/>
      <c r="K40" s="328" t="str">
        <f t="shared" si="3"/>
        <v>N/A</v>
      </c>
    </row>
    <row r="41" spans="1:11" s="36" customFormat="1" x14ac:dyDescent="0.5">
      <c r="A41" s="326">
        <f t="shared" si="0"/>
        <v>43770</v>
      </c>
      <c r="B41" s="256"/>
      <c r="C41" s="256"/>
      <c r="D41" s="256"/>
      <c r="E41" s="256"/>
      <c r="F41" s="256"/>
      <c r="G41" s="256"/>
      <c r="H41" s="262">
        <f t="shared" si="8"/>
        <v>0</v>
      </c>
      <c r="I41" s="262">
        <f t="shared" si="9"/>
        <v>0</v>
      </c>
      <c r="J41" s="257"/>
      <c r="K41" s="328" t="str">
        <f t="shared" si="3"/>
        <v>N/A</v>
      </c>
    </row>
    <row r="42" spans="1:11" s="36" customFormat="1" x14ac:dyDescent="0.5">
      <c r="A42" s="326">
        <f t="shared" si="0"/>
        <v>43800</v>
      </c>
      <c r="B42" s="256"/>
      <c r="C42" s="256"/>
      <c r="D42" s="256"/>
      <c r="E42" s="256"/>
      <c r="F42" s="256"/>
      <c r="G42" s="256"/>
      <c r="H42" s="262">
        <f t="shared" si="8"/>
        <v>0</v>
      </c>
      <c r="I42" s="262">
        <f t="shared" si="9"/>
        <v>0</v>
      </c>
      <c r="J42" s="257"/>
      <c r="K42" s="328" t="str">
        <f t="shared" si="3"/>
        <v>N/A</v>
      </c>
    </row>
    <row r="43" spans="1:11" s="36" customFormat="1" x14ac:dyDescent="0.5">
      <c r="A43" s="326">
        <f t="shared" si="0"/>
        <v>43831</v>
      </c>
      <c r="B43" s="256"/>
      <c r="C43" s="256"/>
      <c r="D43" s="256"/>
      <c r="E43" s="256"/>
      <c r="F43" s="256"/>
      <c r="G43" s="256"/>
      <c r="H43" s="262">
        <f t="shared" si="8"/>
        <v>0</v>
      </c>
      <c r="I43" s="262">
        <f t="shared" si="9"/>
        <v>0</v>
      </c>
      <c r="J43" s="257"/>
      <c r="K43" s="328" t="str">
        <f t="shared" si="3"/>
        <v>N/A</v>
      </c>
    </row>
    <row r="44" spans="1:11" s="36" customFormat="1" x14ac:dyDescent="0.5">
      <c r="A44" s="326">
        <f>EDATE(A45,-1)</f>
        <v>43862</v>
      </c>
      <c r="B44" s="256"/>
      <c r="C44" s="256"/>
      <c r="D44" s="256"/>
      <c r="E44" s="256"/>
      <c r="F44" s="256"/>
      <c r="G44" s="256"/>
      <c r="H44" s="262">
        <f t="shared" si="8"/>
        <v>0</v>
      </c>
      <c r="I44" s="262">
        <f t="shared" si="9"/>
        <v>0</v>
      </c>
      <c r="J44" s="257"/>
      <c r="K44" s="328" t="str">
        <f t="shared" si="3"/>
        <v>N/A</v>
      </c>
    </row>
    <row r="45" spans="1:11" s="36" customFormat="1" x14ac:dyDescent="0.5">
      <c r="A45" s="327" t="str">
        <f>TEXT('Cover-Input Page'!C8,"MM/YYY")</f>
        <v>03/2020</v>
      </c>
      <c r="B45" s="256"/>
      <c r="C45" s="256"/>
      <c r="D45" s="256"/>
      <c r="E45" s="256"/>
      <c r="F45" s="256"/>
      <c r="G45" s="256"/>
      <c r="H45" s="262">
        <f t="shared" si="8"/>
        <v>0</v>
      </c>
      <c r="I45" s="262">
        <f t="shared" si="9"/>
        <v>0</v>
      </c>
      <c r="J45" s="257"/>
      <c r="K45" s="328" t="str">
        <f t="shared" si="3"/>
        <v>N/A</v>
      </c>
    </row>
    <row r="46" spans="1:11" ht="15.3" x14ac:dyDescent="0.55000000000000004">
      <c r="A46" s="258"/>
      <c r="B46" s="259"/>
      <c r="C46" s="259"/>
      <c r="D46" s="259"/>
      <c r="E46" s="259"/>
      <c r="F46" s="259"/>
      <c r="G46" s="259"/>
      <c r="H46" s="259"/>
      <c r="I46" s="259"/>
      <c r="J46" s="260"/>
    </row>
    <row r="47" spans="1:11" s="36" customFormat="1" x14ac:dyDescent="0.5">
      <c r="A47" s="329" t="str">
        <f>TEXT(A10,"MM/YYY")&amp;" - "&amp;TEXT(A21,"MM/YYYY")</f>
        <v>04/2017 - 03/2018</v>
      </c>
      <c r="B47" s="262">
        <f>SUM(B10:B21)</f>
        <v>0</v>
      </c>
      <c r="C47" s="262">
        <f t="shared" ref="C47:J47" si="10">SUM(C10:C21)</f>
        <v>0</v>
      </c>
      <c r="D47" s="262">
        <f t="shared" si="10"/>
        <v>0</v>
      </c>
      <c r="E47" s="262">
        <f t="shared" si="10"/>
        <v>0</v>
      </c>
      <c r="F47" s="262">
        <f t="shared" si="10"/>
        <v>0</v>
      </c>
      <c r="G47" s="262">
        <f t="shared" si="10"/>
        <v>0</v>
      </c>
      <c r="H47" s="262">
        <f t="shared" si="10"/>
        <v>0</v>
      </c>
      <c r="I47" s="262">
        <f t="shared" si="10"/>
        <v>0</v>
      </c>
      <c r="J47" s="262">
        <f t="shared" si="10"/>
        <v>0</v>
      </c>
      <c r="K47" s="328" t="str">
        <f t="shared" ref="K47:K50" si="11">IFERROR((H47+I47+E47)/B47,"N/A")</f>
        <v>N/A</v>
      </c>
    </row>
    <row r="48" spans="1:11" s="36" customFormat="1" x14ac:dyDescent="0.5">
      <c r="A48" s="330" t="str">
        <f>TEXT(A22,"MM/YYY")&amp;" - "&amp;TEXT(A33,"MM/YYYY")</f>
        <v>04/2018 - 03/2019</v>
      </c>
      <c r="B48" s="262">
        <f>SUM(B22:B33)</f>
        <v>0</v>
      </c>
      <c r="C48" s="262">
        <f t="shared" ref="C48:J48" si="12">SUM(C22:C33)</f>
        <v>0</v>
      </c>
      <c r="D48" s="262">
        <f t="shared" si="12"/>
        <v>0</v>
      </c>
      <c r="E48" s="262">
        <f t="shared" si="12"/>
        <v>0</v>
      </c>
      <c r="F48" s="262">
        <f t="shared" si="12"/>
        <v>0</v>
      </c>
      <c r="G48" s="262">
        <f t="shared" si="12"/>
        <v>0</v>
      </c>
      <c r="H48" s="262">
        <f t="shared" si="12"/>
        <v>0</v>
      </c>
      <c r="I48" s="262">
        <f t="shared" si="12"/>
        <v>0</v>
      </c>
      <c r="J48" s="262">
        <f t="shared" si="12"/>
        <v>0</v>
      </c>
      <c r="K48" s="328" t="str">
        <f t="shared" si="11"/>
        <v>N/A</v>
      </c>
    </row>
    <row r="49" spans="1:11" s="36" customFormat="1" x14ac:dyDescent="0.5">
      <c r="A49" s="331" t="str">
        <f>TEXT(A34,"MM/YYY")&amp;" - "&amp;TEXT(A45,"MM/YYYY")</f>
        <v>04/2019 - 03/2020</v>
      </c>
      <c r="B49" s="262">
        <f>SUM(B34:B45)</f>
        <v>0</v>
      </c>
      <c r="C49" s="262">
        <f t="shared" ref="C49:J49" si="13">SUM(C34:C45)</f>
        <v>0</v>
      </c>
      <c r="D49" s="262">
        <f t="shared" si="13"/>
        <v>0</v>
      </c>
      <c r="E49" s="262">
        <f t="shared" si="13"/>
        <v>0</v>
      </c>
      <c r="F49" s="262">
        <f t="shared" si="13"/>
        <v>0</v>
      </c>
      <c r="G49" s="262">
        <f t="shared" si="13"/>
        <v>0</v>
      </c>
      <c r="H49" s="262">
        <f t="shared" si="13"/>
        <v>0</v>
      </c>
      <c r="I49" s="262">
        <f t="shared" si="13"/>
        <v>0</v>
      </c>
      <c r="J49" s="262">
        <f t="shared" si="13"/>
        <v>0</v>
      </c>
      <c r="K49" s="328" t="str">
        <f t="shared" si="11"/>
        <v>N/A</v>
      </c>
    </row>
    <row r="50" spans="1:11" x14ac:dyDescent="0.5">
      <c r="A50" s="332" t="str">
        <f>Geo_Region!E48</f>
        <v>01/2021 - 12/2021</v>
      </c>
      <c r="B50" s="256"/>
      <c r="C50" s="256"/>
      <c r="D50" s="256"/>
      <c r="E50" s="256"/>
      <c r="F50" s="256"/>
      <c r="G50" s="256"/>
      <c r="H50" s="262">
        <f t="shared" ref="H50:I50" si="14">C50+F50</f>
        <v>0</v>
      </c>
      <c r="I50" s="262">
        <f t="shared" si="14"/>
        <v>0</v>
      </c>
      <c r="J50" s="257"/>
      <c r="K50" s="328" t="str">
        <f t="shared" si="11"/>
        <v>N/A</v>
      </c>
    </row>
    <row r="51" spans="1:11" x14ac:dyDescent="0.5">
      <c r="A51" s="279"/>
    </row>
    <row r="52" spans="1:11" x14ac:dyDescent="0.5">
      <c r="A52" s="21" t="s">
        <v>96</v>
      </c>
    </row>
    <row r="53" spans="1:11" x14ac:dyDescent="0.5">
      <c r="A53" s="54" t="s">
        <v>123</v>
      </c>
    </row>
  </sheetData>
  <sheetProtection algorithmName="SHA-512" hashValue="qlIB0nTujpVoyV1h58X+j8VcA7YVLZb/d3Agy9p65hesDXx2Cg1lT1hxVxet0q47VCre13gFQvvx43S0LjMksA==" saltValue="ZyZ7X/duoLAPjHSMIAhhKQ==" spinCount="100000" sheet="1" objects="1" scenarios="1"/>
  <pageMargins left="0.7" right="0.7" top="0.75" bottom="0.75" header="0.3" footer="0.3"/>
  <pageSetup scale="47" fitToWidth="0" orientation="landscape" horizontalDpi="1200" verticalDpi="1200" r:id="rId1"/>
  <headerFooter>
    <oddFooter>&amp;LExperience
July 10, 2020</oddFooter>
  </headerFooter>
  <rowBreaks count="1" manualBreakCount="1">
    <brk id="22" max="16383" man="1"/>
  </rowBreaks>
  <drawing r:id="rId2"/>
  <legacyDrawing r:id="rId3"/>
  <controls>
    <mc:AlternateContent xmlns:mc="http://schemas.openxmlformats.org/markup-compatibility/2006">
      <mc:Choice Requires="x14">
        <control shapeId="4176" r:id="rId4" name="CheckBox27">
          <controlPr defaultSize="0" autoLine="0" altText="Yes check box" r:id="rId5">
            <anchor moveWithCells="1">
              <from>
                <xdr:col>8</xdr:col>
                <xdr:colOff>38100</xdr:colOff>
                <xdr:row>0</xdr:row>
                <xdr:rowOff>19050</xdr:rowOff>
              </from>
              <to>
                <xdr:col>8</xdr:col>
                <xdr:colOff>754380</xdr:colOff>
                <xdr:row>1</xdr:row>
                <xdr:rowOff>0</xdr:rowOff>
              </to>
            </anchor>
          </controlPr>
        </control>
      </mc:Choice>
      <mc:Fallback>
        <control shapeId="4176" r:id="rId4" name="CheckBox27"/>
      </mc:Fallback>
    </mc:AlternateContent>
    <mc:AlternateContent xmlns:mc="http://schemas.openxmlformats.org/markup-compatibility/2006">
      <mc:Choice Requires="x14">
        <control shapeId="4177" r:id="rId6" name="CheckBox28">
          <controlPr defaultSize="0" autoLine="0" altText="No check box" r:id="rId7">
            <anchor moveWithCells="1">
              <from>
                <xdr:col>8</xdr:col>
                <xdr:colOff>723900</xdr:colOff>
                <xdr:row>0</xdr:row>
                <xdr:rowOff>11430</xdr:rowOff>
              </from>
              <to>
                <xdr:col>8</xdr:col>
                <xdr:colOff>1154430</xdr:colOff>
                <xdr:row>1</xdr:row>
                <xdr:rowOff>0</xdr:rowOff>
              </to>
            </anchor>
          </controlPr>
        </control>
      </mc:Choice>
      <mc:Fallback>
        <control shapeId="4177" r:id="rId6" name="CheckBox28"/>
      </mc:Fallback>
    </mc:AlternateContent>
    <mc:AlternateContent xmlns:mc="http://schemas.openxmlformats.org/markup-compatibility/2006">
      <mc:Choice Requires="x14">
        <control shapeId="4178" r:id="rId8" name="CheckBox29">
          <controlPr defaultSize="0" autoLine="0" altText="Yes check box" r:id="rId9">
            <anchor moveWithCells="1">
              <from>
                <xdr:col>8</xdr:col>
                <xdr:colOff>49530</xdr:colOff>
                <xdr:row>1</xdr:row>
                <xdr:rowOff>11430</xdr:rowOff>
              </from>
              <to>
                <xdr:col>8</xdr:col>
                <xdr:colOff>754380</xdr:colOff>
                <xdr:row>2</xdr:row>
                <xdr:rowOff>11430</xdr:rowOff>
              </to>
            </anchor>
          </controlPr>
        </control>
      </mc:Choice>
      <mc:Fallback>
        <control shapeId="4178" r:id="rId8" name="CheckBox29"/>
      </mc:Fallback>
    </mc:AlternateContent>
    <mc:AlternateContent xmlns:mc="http://schemas.openxmlformats.org/markup-compatibility/2006">
      <mc:Choice Requires="x14">
        <control shapeId="4179" r:id="rId10" name="CheckBox30">
          <controlPr defaultSize="0" autoLine="0" altText="No check box" r:id="rId11">
            <anchor moveWithCells="1">
              <from>
                <xdr:col>8</xdr:col>
                <xdr:colOff>723900</xdr:colOff>
                <xdr:row>1</xdr:row>
                <xdr:rowOff>38100</xdr:rowOff>
              </from>
              <to>
                <xdr:col>8</xdr:col>
                <xdr:colOff>1162050</xdr:colOff>
                <xdr:row>1</xdr:row>
                <xdr:rowOff>228600</xdr:rowOff>
              </to>
            </anchor>
          </controlPr>
        </control>
      </mc:Choice>
      <mc:Fallback>
        <control shapeId="4179" r:id="rId10" name="CheckBox30"/>
      </mc:Fallback>
    </mc:AlternateContent>
    <mc:AlternateContent xmlns:mc="http://schemas.openxmlformats.org/markup-compatibility/2006">
      <mc:Choice Requires="x14">
        <control shapeId="4180" r:id="rId12" name="CheckBox31">
          <controlPr defaultSize="0" autoLine="0" altText="Yes check box" r:id="rId13">
            <anchor moveWithCells="1">
              <from>
                <xdr:col>8</xdr:col>
                <xdr:colOff>38100</xdr:colOff>
                <xdr:row>2</xdr:row>
                <xdr:rowOff>38100</xdr:rowOff>
              </from>
              <to>
                <xdr:col>8</xdr:col>
                <xdr:colOff>742950</xdr:colOff>
                <xdr:row>3</xdr:row>
                <xdr:rowOff>11430</xdr:rowOff>
              </to>
            </anchor>
          </controlPr>
        </control>
      </mc:Choice>
      <mc:Fallback>
        <control shapeId="4180" r:id="rId12" name="CheckBox31"/>
      </mc:Fallback>
    </mc:AlternateContent>
    <mc:AlternateContent xmlns:mc="http://schemas.openxmlformats.org/markup-compatibility/2006">
      <mc:Choice Requires="x14">
        <control shapeId="4181" r:id="rId14" name="CheckBox32">
          <controlPr defaultSize="0" autoLine="0" altText="No check box" r:id="rId15">
            <anchor moveWithCells="1">
              <from>
                <xdr:col>8</xdr:col>
                <xdr:colOff>723900</xdr:colOff>
                <xdr:row>2</xdr:row>
                <xdr:rowOff>11430</xdr:rowOff>
              </from>
              <to>
                <xdr:col>8</xdr:col>
                <xdr:colOff>1154430</xdr:colOff>
                <xdr:row>2</xdr:row>
                <xdr:rowOff>220980</xdr:rowOff>
              </to>
            </anchor>
          </controlPr>
        </control>
      </mc:Choice>
      <mc:Fallback>
        <control shapeId="4181" r:id="rId14" name="CheckBox32"/>
      </mc:Fallback>
    </mc:AlternateContent>
    <mc:AlternateContent xmlns:mc="http://schemas.openxmlformats.org/markup-compatibility/2006">
      <mc:Choice Requires="x14">
        <control shapeId="4182" r:id="rId16" name="CheckBox33">
          <controlPr defaultSize="0" autoLine="0" altText="Yes check box" r:id="rId17">
            <anchor moveWithCells="1">
              <from>
                <xdr:col>8</xdr:col>
                <xdr:colOff>38100</xdr:colOff>
                <xdr:row>3</xdr:row>
                <xdr:rowOff>19050</xdr:rowOff>
              </from>
              <to>
                <xdr:col>8</xdr:col>
                <xdr:colOff>487680</xdr:colOff>
                <xdr:row>4</xdr:row>
                <xdr:rowOff>0</xdr:rowOff>
              </to>
            </anchor>
          </controlPr>
        </control>
      </mc:Choice>
      <mc:Fallback>
        <control shapeId="4182" r:id="rId16" name="CheckBox33"/>
      </mc:Fallback>
    </mc:AlternateContent>
    <mc:AlternateContent xmlns:mc="http://schemas.openxmlformats.org/markup-compatibility/2006">
      <mc:Choice Requires="x14">
        <control shapeId="4184" r:id="rId18" name="CheckBox35">
          <controlPr defaultSize="0" autoLine="0" altText="Yes check box" r:id="rId19">
            <anchor moveWithCells="1">
              <from>
                <xdr:col>8</xdr:col>
                <xdr:colOff>38100</xdr:colOff>
                <xdr:row>5</xdr:row>
                <xdr:rowOff>30480</xdr:rowOff>
              </from>
              <to>
                <xdr:col>8</xdr:col>
                <xdr:colOff>742950</xdr:colOff>
                <xdr:row>5</xdr:row>
                <xdr:rowOff>209550</xdr:rowOff>
              </to>
            </anchor>
          </controlPr>
        </control>
      </mc:Choice>
      <mc:Fallback>
        <control shapeId="4184" r:id="rId18" name="CheckBox35"/>
      </mc:Fallback>
    </mc:AlternateContent>
    <mc:AlternateContent xmlns:mc="http://schemas.openxmlformats.org/markup-compatibility/2006">
      <mc:Choice Requires="x14">
        <control shapeId="4185" r:id="rId20" name="CheckBox36">
          <controlPr defaultSize="0" autoLine="0" altText="No check box" r:id="rId21">
            <anchor moveWithCells="1">
              <from>
                <xdr:col>8</xdr:col>
                <xdr:colOff>735330</xdr:colOff>
                <xdr:row>5</xdr:row>
                <xdr:rowOff>19050</xdr:rowOff>
              </from>
              <to>
                <xdr:col>8</xdr:col>
                <xdr:colOff>1162050</xdr:colOff>
                <xdr:row>5</xdr:row>
                <xdr:rowOff>209550</xdr:rowOff>
              </to>
            </anchor>
          </controlPr>
        </control>
      </mc:Choice>
      <mc:Fallback>
        <control shapeId="4185" r:id="rId20" name="CheckBox36"/>
      </mc:Fallback>
    </mc:AlternateContent>
    <mc:AlternateContent xmlns:mc="http://schemas.openxmlformats.org/markup-compatibility/2006">
      <mc:Choice Requires="x14">
        <control shapeId="4186" r:id="rId22" name="CheckBox37">
          <controlPr defaultSize="0" autoLine="0" altText="Yes check box" r:id="rId23">
            <anchor moveWithCells="1">
              <from>
                <xdr:col>8</xdr:col>
                <xdr:colOff>30480</xdr:colOff>
                <xdr:row>6</xdr:row>
                <xdr:rowOff>19050</xdr:rowOff>
              </from>
              <to>
                <xdr:col>8</xdr:col>
                <xdr:colOff>723900</xdr:colOff>
                <xdr:row>7</xdr:row>
                <xdr:rowOff>0</xdr:rowOff>
              </to>
            </anchor>
          </controlPr>
        </control>
      </mc:Choice>
      <mc:Fallback>
        <control shapeId="4186" r:id="rId22" name="CheckBox37"/>
      </mc:Fallback>
    </mc:AlternateContent>
    <mc:AlternateContent xmlns:mc="http://schemas.openxmlformats.org/markup-compatibility/2006">
      <mc:Choice Requires="x14">
        <control shapeId="4187" r:id="rId24" name="CheckBox38">
          <controlPr defaultSize="0" autoLine="0" altText="No check box" r:id="rId25">
            <anchor moveWithCells="1">
              <from>
                <xdr:col>8</xdr:col>
                <xdr:colOff>742950</xdr:colOff>
                <xdr:row>6</xdr:row>
                <xdr:rowOff>19050</xdr:rowOff>
              </from>
              <to>
                <xdr:col>9</xdr:col>
                <xdr:colOff>0</xdr:colOff>
                <xdr:row>7</xdr:row>
                <xdr:rowOff>0</xdr:rowOff>
              </to>
            </anchor>
          </controlPr>
        </control>
      </mc:Choice>
      <mc:Fallback>
        <control shapeId="4187" r:id="rId24" name="CheckBox38"/>
      </mc:Fallback>
    </mc:AlternateContent>
    <mc:AlternateContent xmlns:mc="http://schemas.openxmlformats.org/markup-compatibility/2006">
      <mc:Choice Requires="x14">
        <control shapeId="4191" r:id="rId26" name="CheckBox42">
          <controlPr defaultSize="0" autoLine="0" altText="No check box" r:id="rId27">
            <anchor moveWithCells="1">
              <from>
                <xdr:col>8</xdr:col>
                <xdr:colOff>742950</xdr:colOff>
                <xdr:row>3</xdr:row>
                <xdr:rowOff>19050</xdr:rowOff>
              </from>
              <to>
                <xdr:col>8</xdr:col>
                <xdr:colOff>1143000</xdr:colOff>
                <xdr:row>3</xdr:row>
                <xdr:rowOff>220980</xdr:rowOff>
              </to>
            </anchor>
          </controlPr>
        </control>
      </mc:Choice>
      <mc:Fallback>
        <control shapeId="4191" r:id="rId26" name="CheckBox42"/>
      </mc:Fallback>
    </mc:AlternateContent>
    <mc:AlternateContent xmlns:mc="http://schemas.openxmlformats.org/markup-compatibility/2006">
      <mc:Choice Requires="x14">
        <control shapeId="4220" r:id="rId28" name="CheckBox71">
          <controlPr defaultSize="0" autoLine="0" altText="Yes check box" r:id="rId29">
            <anchor moveWithCells="1">
              <from>
                <xdr:col>8</xdr:col>
                <xdr:colOff>49530</xdr:colOff>
                <xdr:row>4</xdr:row>
                <xdr:rowOff>30480</xdr:rowOff>
              </from>
              <to>
                <xdr:col>8</xdr:col>
                <xdr:colOff>754380</xdr:colOff>
                <xdr:row>5</xdr:row>
                <xdr:rowOff>11430</xdr:rowOff>
              </to>
            </anchor>
          </controlPr>
        </control>
      </mc:Choice>
      <mc:Fallback>
        <control shapeId="4220" r:id="rId28" name="CheckBox71"/>
      </mc:Fallback>
    </mc:AlternateContent>
    <mc:AlternateContent xmlns:mc="http://schemas.openxmlformats.org/markup-compatibility/2006">
      <mc:Choice Requires="x14">
        <control shapeId="4221" r:id="rId30" name="CheckBox72">
          <controlPr defaultSize="0" autoLine="0" altText="No Check box" r:id="rId31">
            <anchor moveWithCells="1">
              <from>
                <xdr:col>8</xdr:col>
                <xdr:colOff>723900</xdr:colOff>
                <xdr:row>4</xdr:row>
                <xdr:rowOff>19050</xdr:rowOff>
              </from>
              <to>
                <xdr:col>8</xdr:col>
                <xdr:colOff>1154430</xdr:colOff>
                <xdr:row>5</xdr:row>
                <xdr:rowOff>0</xdr:rowOff>
              </to>
            </anchor>
          </controlPr>
        </control>
      </mc:Choice>
      <mc:Fallback>
        <control shapeId="4221" r:id="rId30" name="CheckBox72"/>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Q36"/>
  <sheetViews>
    <sheetView showZeros="0" zoomScale="70" zoomScaleNormal="70" zoomScalePageLayoutView="300" workbookViewId="0"/>
  </sheetViews>
  <sheetFormatPr defaultColWidth="9.2265625" defaultRowHeight="15" x14ac:dyDescent="0.5"/>
  <cols>
    <col min="1" max="1" width="24" style="36" customWidth="1"/>
    <col min="2" max="2" width="5.76953125" style="36" customWidth="1"/>
    <col min="3" max="3" width="14" style="36" customWidth="1"/>
    <col min="4" max="4" width="63" style="36" customWidth="1"/>
    <col min="5" max="5" width="4" style="36" hidden="1" customWidth="1"/>
    <col min="6" max="6" width="0" style="36" hidden="1" customWidth="1"/>
    <col min="7" max="7" width="33" style="36" customWidth="1"/>
    <col min="8" max="8" width="33.76953125" style="36" customWidth="1"/>
    <col min="9" max="16384" width="9.2265625" style="36"/>
  </cols>
  <sheetData>
    <row r="1" spans="1:8" ht="13.5" customHeight="1" x14ac:dyDescent="0.5">
      <c r="A1" s="88" t="s">
        <v>237</v>
      </c>
      <c r="B1" s="89"/>
      <c r="C1" s="264"/>
    </row>
    <row r="2" spans="1:8" ht="16.5" customHeight="1" x14ac:dyDescent="0.5">
      <c r="A2" s="89" t="s">
        <v>66</v>
      </c>
      <c r="B2" s="172">
        <f>'Cover-Input Page'!C10</f>
        <v>0</v>
      </c>
      <c r="C2" s="333"/>
    </row>
    <row r="3" spans="1:8" ht="15.75" customHeight="1" x14ac:dyDescent="0.5">
      <c r="A3" s="89" t="str">
        <f>+Price_Inflation!A3</f>
        <v>SERFF Tracking Number:</v>
      </c>
      <c r="B3" s="173">
        <f>'Cover-Input Page'!C11</f>
        <v>0</v>
      </c>
      <c r="C3" s="333"/>
    </row>
    <row r="5" spans="1:8" x14ac:dyDescent="0.5">
      <c r="A5" s="32"/>
    </row>
    <row r="6" spans="1:8" x14ac:dyDescent="0.5">
      <c r="A6" s="18" t="s">
        <v>7</v>
      </c>
      <c r="B6" s="265" t="s">
        <v>311</v>
      </c>
      <c r="C6" s="265" t="s">
        <v>318</v>
      </c>
      <c r="G6" s="266" t="s">
        <v>238</v>
      </c>
      <c r="H6" s="266" t="s">
        <v>239</v>
      </c>
    </row>
    <row r="7" spans="1:8" x14ac:dyDescent="0.5">
      <c r="A7" s="32"/>
    </row>
    <row r="8" spans="1:8" x14ac:dyDescent="0.5">
      <c r="A8" s="32" t="s">
        <v>164</v>
      </c>
      <c r="B8" s="267">
        <v>6</v>
      </c>
      <c r="C8" s="36" t="s">
        <v>476</v>
      </c>
      <c r="G8" s="268"/>
      <c r="H8" s="68"/>
    </row>
    <row r="9" spans="1:8" x14ac:dyDescent="0.5">
      <c r="A9" s="32" t="s">
        <v>164</v>
      </c>
      <c r="B9" s="267">
        <v>7</v>
      </c>
      <c r="C9" s="21" t="s">
        <v>188</v>
      </c>
      <c r="G9" s="68"/>
      <c r="H9" s="68"/>
    </row>
    <row r="10" spans="1:8" x14ac:dyDescent="0.5">
      <c r="A10" s="32"/>
      <c r="B10" s="267"/>
      <c r="C10" s="21"/>
      <c r="G10" s="252"/>
      <c r="H10" s="252"/>
    </row>
    <row r="11" spans="1:8" x14ac:dyDescent="0.5">
      <c r="A11" s="32"/>
      <c r="B11" s="267"/>
      <c r="G11" s="252"/>
      <c r="H11" s="252"/>
    </row>
    <row r="12" spans="1:8" x14ac:dyDescent="0.5">
      <c r="A12" s="32" t="s">
        <v>165</v>
      </c>
      <c r="B12" s="267">
        <v>10</v>
      </c>
      <c r="C12" s="36" t="s">
        <v>476</v>
      </c>
      <c r="G12" s="68"/>
      <c r="H12" s="68"/>
    </row>
    <row r="13" spans="1:8" x14ac:dyDescent="0.5">
      <c r="A13" s="32" t="s">
        <v>165</v>
      </c>
      <c r="B13" s="267">
        <v>20</v>
      </c>
      <c r="C13" s="21" t="s">
        <v>57</v>
      </c>
      <c r="G13" s="68"/>
      <c r="H13" s="68"/>
    </row>
    <row r="14" spans="1:8" x14ac:dyDescent="0.5">
      <c r="A14" s="32" t="s">
        <v>165</v>
      </c>
      <c r="B14" s="267">
        <v>21</v>
      </c>
      <c r="C14" s="21" t="s">
        <v>313</v>
      </c>
      <c r="D14" s="21"/>
      <c r="E14" s="21"/>
      <c r="G14" s="68"/>
      <c r="H14" s="68"/>
    </row>
    <row r="15" spans="1:8" x14ac:dyDescent="0.5">
      <c r="A15" s="32"/>
      <c r="B15" s="267"/>
      <c r="C15" s="21" t="s">
        <v>312</v>
      </c>
      <c r="D15" s="21"/>
      <c r="E15" s="21"/>
      <c r="F15" s="252"/>
      <c r="G15" s="252"/>
      <c r="H15" s="252"/>
    </row>
    <row r="16" spans="1:8" x14ac:dyDescent="0.5">
      <c r="A16" s="32" t="s">
        <v>165</v>
      </c>
      <c r="B16" s="267">
        <v>22</v>
      </c>
      <c r="C16" s="21" t="s">
        <v>219</v>
      </c>
      <c r="G16" s="68"/>
      <c r="H16" s="68"/>
    </row>
    <row r="17" spans="1:17" x14ac:dyDescent="0.5">
      <c r="A17" s="32" t="s">
        <v>165</v>
      </c>
      <c r="B17" s="267">
        <v>23</v>
      </c>
      <c r="C17" s="21" t="s">
        <v>188</v>
      </c>
      <c r="G17" s="68"/>
      <c r="H17" s="68"/>
    </row>
    <row r="18" spans="1:17" x14ac:dyDescent="0.5">
      <c r="A18" s="32" t="s">
        <v>165</v>
      </c>
      <c r="B18" s="267">
        <v>24</v>
      </c>
      <c r="C18" s="21" t="s">
        <v>121</v>
      </c>
      <c r="G18" s="68"/>
      <c r="H18" s="68"/>
    </row>
    <row r="19" spans="1:17" x14ac:dyDescent="0.5">
      <c r="A19" s="32"/>
      <c r="B19" s="267"/>
      <c r="C19" s="21"/>
      <c r="G19" s="252"/>
      <c r="H19" s="269"/>
      <c r="I19" s="252"/>
    </row>
    <row r="20" spans="1:17" x14ac:dyDescent="0.5">
      <c r="B20" s="267"/>
      <c r="G20" s="252"/>
      <c r="H20" s="270"/>
    </row>
    <row r="21" spans="1:17" x14ac:dyDescent="0.5">
      <c r="A21" s="32" t="s">
        <v>210</v>
      </c>
      <c r="B21" s="267">
        <v>1</v>
      </c>
      <c r="C21" s="21" t="s">
        <v>481</v>
      </c>
      <c r="G21" s="68"/>
      <c r="H21" s="68"/>
    </row>
    <row r="22" spans="1:17" x14ac:dyDescent="0.5">
      <c r="A22" s="32" t="s">
        <v>210</v>
      </c>
      <c r="B22" s="267">
        <v>2</v>
      </c>
      <c r="C22" s="21" t="s">
        <v>240</v>
      </c>
      <c r="G22" s="68"/>
      <c r="H22" s="68"/>
    </row>
    <row r="23" spans="1:17" x14ac:dyDescent="0.5">
      <c r="A23" s="32" t="s">
        <v>210</v>
      </c>
      <c r="B23" s="267">
        <v>3</v>
      </c>
      <c r="C23" s="21" t="s">
        <v>308</v>
      </c>
      <c r="D23" s="20"/>
      <c r="E23" s="20"/>
      <c r="G23" s="68"/>
      <c r="H23" s="68"/>
    </row>
    <row r="24" spans="1:17" x14ac:dyDescent="0.5">
      <c r="A24" s="32" t="s">
        <v>210</v>
      </c>
      <c r="B24" s="267">
        <v>4</v>
      </c>
      <c r="C24" s="21" t="s">
        <v>314</v>
      </c>
      <c r="G24" s="68"/>
      <c r="H24" s="68"/>
    </row>
    <row r="25" spans="1:17" x14ac:dyDescent="0.5">
      <c r="A25" s="32"/>
      <c r="B25" s="267"/>
      <c r="C25" s="21"/>
      <c r="G25" s="252"/>
      <c r="H25" s="269"/>
    </row>
    <row r="26" spans="1:17" x14ac:dyDescent="0.5">
      <c r="B26" s="267"/>
      <c r="C26" s="271" t="s">
        <v>514</v>
      </c>
      <c r="G26" s="252"/>
      <c r="H26" s="270"/>
    </row>
    <row r="27" spans="1:17" s="102" customFormat="1" ht="15.6" x14ac:dyDescent="0.6">
      <c r="A27" s="32" t="s">
        <v>115</v>
      </c>
      <c r="B27" s="19" t="s">
        <v>309</v>
      </c>
      <c r="C27" s="21" t="s">
        <v>378</v>
      </c>
      <c r="D27" s="36"/>
      <c r="E27" s="36"/>
      <c r="F27" s="36"/>
      <c r="G27" s="68"/>
      <c r="H27" s="68"/>
      <c r="I27" s="36"/>
      <c r="J27" s="36"/>
      <c r="K27" s="36"/>
      <c r="L27" s="36"/>
      <c r="M27" s="36"/>
      <c r="N27" s="36"/>
      <c r="O27" s="36"/>
      <c r="P27" s="36"/>
      <c r="Q27" s="36"/>
    </row>
    <row r="28" spans="1:17" s="102" customFormat="1" ht="15.6" x14ac:dyDescent="0.6">
      <c r="A28" s="32"/>
      <c r="B28" s="19"/>
      <c r="C28" s="21"/>
      <c r="D28" s="36"/>
      <c r="E28" s="36"/>
      <c r="F28" s="252"/>
      <c r="G28" s="252"/>
      <c r="H28" s="252"/>
      <c r="I28" s="36"/>
      <c r="J28" s="36"/>
      <c r="K28" s="36"/>
      <c r="L28" s="36"/>
      <c r="M28" s="36"/>
      <c r="N28" s="36"/>
      <c r="O28" s="36"/>
      <c r="P28" s="36"/>
      <c r="Q28" s="36"/>
    </row>
    <row r="29" spans="1:17" s="102" customFormat="1" ht="15.6" x14ac:dyDescent="0.6">
      <c r="A29" s="32" t="s">
        <v>115</v>
      </c>
      <c r="B29" s="19" t="s">
        <v>310</v>
      </c>
      <c r="C29" s="21" t="s">
        <v>315</v>
      </c>
      <c r="D29" s="36"/>
      <c r="E29" s="36"/>
      <c r="F29" s="36"/>
      <c r="G29" s="68"/>
      <c r="H29" s="68"/>
      <c r="I29" s="36"/>
      <c r="J29" s="36"/>
      <c r="K29" s="36"/>
      <c r="L29" s="36"/>
      <c r="M29" s="36"/>
      <c r="N29" s="36"/>
      <c r="O29" s="36"/>
      <c r="P29" s="36"/>
      <c r="Q29" s="36"/>
    </row>
    <row r="30" spans="1:17" s="102" customFormat="1" ht="15.6" x14ac:dyDescent="0.6">
      <c r="A30" s="32"/>
      <c r="B30" s="19"/>
      <c r="C30" s="21" t="s">
        <v>316</v>
      </c>
      <c r="D30" s="36"/>
      <c r="E30" s="36"/>
      <c r="F30" s="252"/>
      <c r="G30" s="252"/>
      <c r="H30" s="252"/>
      <c r="I30" s="36"/>
      <c r="J30" s="36"/>
      <c r="K30" s="36"/>
      <c r="L30" s="36"/>
      <c r="M30" s="36"/>
      <c r="N30" s="36"/>
      <c r="O30" s="36"/>
      <c r="P30" s="36"/>
      <c r="Q30" s="36"/>
    </row>
    <row r="31" spans="1:17" x14ac:dyDescent="0.5">
      <c r="C31" s="21" t="s">
        <v>317</v>
      </c>
      <c r="F31" s="252"/>
      <c r="G31" s="252"/>
      <c r="H31" s="252"/>
    </row>
    <row r="32" spans="1:17" x14ac:dyDescent="0.5">
      <c r="A32" s="32" t="s">
        <v>115</v>
      </c>
      <c r="B32" s="267" t="s">
        <v>375</v>
      </c>
      <c r="C32" s="21" t="s">
        <v>379</v>
      </c>
      <c r="G32" s="68"/>
      <c r="H32" s="68"/>
    </row>
    <row r="33" spans="1:8" x14ac:dyDescent="0.5">
      <c r="A33" s="32"/>
      <c r="B33" s="267"/>
      <c r="C33" s="55" t="s">
        <v>380</v>
      </c>
      <c r="G33" s="252"/>
      <c r="H33" s="252"/>
    </row>
    <row r="35" spans="1:8" x14ac:dyDescent="0.5">
      <c r="A35" s="21" t="s">
        <v>96</v>
      </c>
    </row>
    <row r="36" spans="1:8" x14ac:dyDescent="0.5">
      <c r="A36" s="54" t="s">
        <v>123</v>
      </c>
    </row>
  </sheetData>
  <sheetProtection algorithmName="SHA-512" hashValue="P+vQgC5zI/oX0F4vhHVxnvOrvJa7FPTtQTBuopfTx4mDwsQq9np9pIQgyMx66mzv9zyu/2te47vIVX6hjyj2LA==" saltValue="CGEVvQM3LtEIhLCBlzCLQQ==" spinCount="100000" sheet="1" objects="1" scenarios="1"/>
  <pageMargins left="0.5" right="0.5" top="0.5" bottom="0.5" header="0.3" footer="0.3"/>
  <pageSetup scale="61" orientation="landscape" r:id="rId1"/>
  <headerFooter>
    <oddFooter>&amp;LChecklist
July 10,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7" r:id="rId4" name="Button 3">
              <controlPr defaultSize="0" print="0" autoFill="0" autoPict="0" macro="[0]!Checklist_to_NewProduct_Item6">
                <anchor moveWithCells="1">
                  <from>
                    <xdr:col>8</xdr:col>
                    <xdr:colOff>0</xdr:colOff>
                    <xdr:row>7</xdr:row>
                    <xdr:rowOff>19050</xdr:rowOff>
                  </from>
                  <to>
                    <xdr:col>10</xdr:col>
                    <xdr:colOff>0</xdr:colOff>
                    <xdr:row>8</xdr:row>
                    <xdr:rowOff>0</xdr:rowOff>
                  </to>
                </anchor>
              </controlPr>
            </control>
          </mc:Choice>
        </mc:AlternateContent>
        <mc:AlternateContent xmlns:mc="http://schemas.openxmlformats.org/markup-compatibility/2006">
          <mc:Choice Requires="x14">
            <control shapeId="16388" r:id="rId5" name="Button 4">
              <controlPr defaultSize="0" print="0" autoFill="0" autoPict="0" macro="[0]!Checklist_To_NewProduct_Item7">
                <anchor moveWithCells="1">
                  <from>
                    <xdr:col>8</xdr:col>
                    <xdr:colOff>0</xdr:colOff>
                    <xdr:row>8</xdr:row>
                    <xdr:rowOff>19050</xdr:rowOff>
                  </from>
                  <to>
                    <xdr:col>10</xdr:col>
                    <xdr:colOff>0</xdr:colOff>
                    <xdr:row>9</xdr:row>
                    <xdr:rowOff>19050</xdr:rowOff>
                  </to>
                </anchor>
              </controlPr>
            </control>
          </mc:Choice>
        </mc:AlternateContent>
        <mc:AlternateContent xmlns:mc="http://schemas.openxmlformats.org/markup-compatibility/2006">
          <mc:Choice Requires="x14">
            <control shapeId="16389" r:id="rId6" name="Button 5">
              <controlPr defaultSize="0" print="0" autoFill="0" autoPict="0" macro="[0]!Checklist_To_ExistingProduct_Item10">
                <anchor moveWithCells="1">
                  <from>
                    <xdr:col>8</xdr:col>
                    <xdr:colOff>0</xdr:colOff>
                    <xdr:row>11</xdr:row>
                    <xdr:rowOff>19050</xdr:rowOff>
                  </from>
                  <to>
                    <xdr:col>10</xdr:col>
                    <xdr:colOff>0</xdr:colOff>
                    <xdr:row>12</xdr:row>
                    <xdr:rowOff>0</xdr:rowOff>
                  </to>
                </anchor>
              </controlPr>
            </control>
          </mc:Choice>
        </mc:AlternateContent>
        <mc:AlternateContent xmlns:mc="http://schemas.openxmlformats.org/markup-compatibility/2006">
          <mc:Choice Requires="x14">
            <control shapeId="16390" r:id="rId7" name="Button 6">
              <controlPr defaultSize="0" print="0" autoFill="0" autoPict="0" macro="[0]!Checklist_To_ExistingProduct_Item20">
                <anchor moveWithCells="1">
                  <from>
                    <xdr:col>8</xdr:col>
                    <xdr:colOff>0</xdr:colOff>
                    <xdr:row>12</xdr:row>
                    <xdr:rowOff>19050</xdr:rowOff>
                  </from>
                  <to>
                    <xdr:col>10</xdr:col>
                    <xdr:colOff>0</xdr:colOff>
                    <xdr:row>13</xdr:row>
                    <xdr:rowOff>19050</xdr:rowOff>
                  </to>
                </anchor>
              </controlPr>
            </control>
          </mc:Choice>
        </mc:AlternateContent>
        <mc:AlternateContent xmlns:mc="http://schemas.openxmlformats.org/markup-compatibility/2006">
          <mc:Choice Requires="x14">
            <control shapeId="16391" r:id="rId8" name="Button 7">
              <controlPr defaultSize="0" print="0" autoFill="0" autoPict="0" macro="[0]!Checklist_to_ExistingProduct_Item21">
                <anchor moveWithCells="1">
                  <from>
                    <xdr:col>8</xdr:col>
                    <xdr:colOff>0</xdr:colOff>
                    <xdr:row>13</xdr:row>
                    <xdr:rowOff>19050</xdr:rowOff>
                  </from>
                  <to>
                    <xdr:col>10</xdr:col>
                    <xdr:colOff>0</xdr:colOff>
                    <xdr:row>14</xdr:row>
                    <xdr:rowOff>19050</xdr:rowOff>
                  </to>
                </anchor>
              </controlPr>
            </control>
          </mc:Choice>
        </mc:AlternateContent>
        <mc:AlternateContent xmlns:mc="http://schemas.openxmlformats.org/markup-compatibility/2006">
          <mc:Choice Requires="x14">
            <control shapeId="16392" r:id="rId9" name="Button 8">
              <controlPr defaultSize="0" print="0" autoFill="0" autoPict="0" macro="[0]!Checklist_to_RatingFactors_Item1">
                <anchor moveWithCells="1">
                  <from>
                    <xdr:col>8</xdr:col>
                    <xdr:colOff>0</xdr:colOff>
                    <xdr:row>20</xdr:row>
                    <xdr:rowOff>19050</xdr:rowOff>
                  </from>
                  <to>
                    <xdr:col>10</xdr:col>
                    <xdr:colOff>0</xdr:colOff>
                    <xdr:row>20</xdr:row>
                    <xdr:rowOff>190500</xdr:rowOff>
                  </to>
                </anchor>
              </controlPr>
            </control>
          </mc:Choice>
        </mc:AlternateContent>
        <mc:AlternateContent xmlns:mc="http://schemas.openxmlformats.org/markup-compatibility/2006">
          <mc:Choice Requires="x14">
            <control shapeId="16393" r:id="rId10" name="Button 9">
              <controlPr defaultSize="0" print="0" autoFill="0" autoPict="0" macro="[0]!Checklist_to_ExistingProduct_Item22">
                <anchor moveWithCells="1">
                  <from>
                    <xdr:col>8</xdr:col>
                    <xdr:colOff>0</xdr:colOff>
                    <xdr:row>15</xdr:row>
                    <xdr:rowOff>19050</xdr:rowOff>
                  </from>
                  <to>
                    <xdr:col>10</xdr:col>
                    <xdr:colOff>0</xdr:colOff>
                    <xdr:row>16</xdr:row>
                    <xdr:rowOff>0</xdr:rowOff>
                  </to>
                </anchor>
              </controlPr>
            </control>
          </mc:Choice>
        </mc:AlternateContent>
        <mc:AlternateContent xmlns:mc="http://schemas.openxmlformats.org/markup-compatibility/2006">
          <mc:Choice Requires="x14">
            <control shapeId="16394" r:id="rId11" name="Button 10">
              <controlPr defaultSize="0" print="0" autoFill="0" autoPict="0" macro="[0]!Checklist_to_ExistingProduct_Item23">
                <anchor moveWithCells="1">
                  <from>
                    <xdr:col>8</xdr:col>
                    <xdr:colOff>0</xdr:colOff>
                    <xdr:row>16</xdr:row>
                    <xdr:rowOff>19050</xdr:rowOff>
                  </from>
                  <to>
                    <xdr:col>10</xdr:col>
                    <xdr:colOff>0</xdr:colOff>
                    <xdr:row>17</xdr:row>
                    <xdr:rowOff>19050</xdr:rowOff>
                  </to>
                </anchor>
              </controlPr>
            </control>
          </mc:Choice>
        </mc:AlternateContent>
        <mc:AlternateContent xmlns:mc="http://schemas.openxmlformats.org/markup-compatibility/2006">
          <mc:Choice Requires="x14">
            <control shapeId="16395" r:id="rId12" name="Button 11">
              <controlPr defaultSize="0" print="0" autoFill="0" autoPict="0" macro="[0]!Checklist_to_ExistingProduct_Item24">
                <anchor moveWithCells="1">
                  <from>
                    <xdr:col>8</xdr:col>
                    <xdr:colOff>0</xdr:colOff>
                    <xdr:row>17</xdr:row>
                    <xdr:rowOff>19050</xdr:rowOff>
                  </from>
                  <to>
                    <xdr:col>10</xdr:col>
                    <xdr:colOff>0</xdr:colOff>
                    <xdr:row>18</xdr:row>
                    <xdr:rowOff>19050</xdr:rowOff>
                  </to>
                </anchor>
              </controlPr>
            </control>
          </mc:Choice>
        </mc:AlternateContent>
        <mc:AlternateContent xmlns:mc="http://schemas.openxmlformats.org/markup-compatibility/2006">
          <mc:Choice Requires="x14">
            <control shapeId="16396" r:id="rId13" name="Button 12">
              <controlPr defaultSize="0" print="0" autoFill="0" autoPict="0" macro="[0]!Checklist_to_RatingFactors_Item2">
                <anchor moveWithCells="1">
                  <from>
                    <xdr:col>8</xdr:col>
                    <xdr:colOff>0</xdr:colOff>
                    <xdr:row>21</xdr:row>
                    <xdr:rowOff>19050</xdr:rowOff>
                  </from>
                  <to>
                    <xdr:col>10</xdr:col>
                    <xdr:colOff>0</xdr:colOff>
                    <xdr:row>21</xdr:row>
                    <xdr:rowOff>190500</xdr:rowOff>
                  </to>
                </anchor>
              </controlPr>
            </control>
          </mc:Choice>
        </mc:AlternateContent>
        <mc:AlternateContent xmlns:mc="http://schemas.openxmlformats.org/markup-compatibility/2006">
          <mc:Choice Requires="x14">
            <control shapeId="16397" r:id="rId14" name="Button 13">
              <controlPr defaultSize="0" print="0" autoFill="0" autoPict="0" macro="[0]!Checklist_to_RatingFactors_Item3">
                <anchor moveWithCells="1">
                  <from>
                    <xdr:col>8</xdr:col>
                    <xdr:colOff>0</xdr:colOff>
                    <xdr:row>22</xdr:row>
                    <xdr:rowOff>19050</xdr:rowOff>
                  </from>
                  <to>
                    <xdr:col>10</xdr:col>
                    <xdr:colOff>0</xdr:colOff>
                    <xdr:row>23</xdr:row>
                    <xdr:rowOff>0</xdr:rowOff>
                  </to>
                </anchor>
              </controlPr>
            </control>
          </mc:Choice>
        </mc:AlternateContent>
        <mc:AlternateContent xmlns:mc="http://schemas.openxmlformats.org/markup-compatibility/2006">
          <mc:Choice Requires="x14">
            <control shapeId="16398" r:id="rId15" name="Button 14">
              <controlPr defaultSize="0" print="0" autoFill="0" autoPict="0" macro="[0]!Checklist_to_RatingFactors_Item4">
                <anchor moveWithCells="1">
                  <from>
                    <xdr:col>8</xdr:col>
                    <xdr:colOff>0</xdr:colOff>
                    <xdr:row>23</xdr:row>
                    <xdr:rowOff>19050</xdr:rowOff>
                  </from>
                  <to>
                    <xdr:col>10</xdr:col>
                    <xdr:colOff>0</xdr:colOff>
                    <xdr:row>24</xdr:row>
                    <xdr:rowOff>0</xdr:rowOff>
                  </to>
                </anchor>
              </controlPr>
            </control>
          </mc:Choice>
        </mc:AlternateContent>
        <mc:AlternateContent xmlns:mc="http://schemas.openxmlformats.org/markup-compatibility/2006">
          <mc:Choice Requires="x14">
            <control shapeId="16399" r:id="rId16" name="Button 15">
              <controlPr defaultSize="0" print="0" autoFill="0" autoPict="0" macro="[0]!Checklist_to_Methodology_Item1c">
                <anchor moveWithCells="1">
                  <from>
                    <xdr:col>8</xdr:col>
                    <xdr:colOff>0</xdr:colOff>
                    <xdr:row>31</xdr:row>
                    <xdr:rowOff>0</xdr:rowOff>
                  </from>
                  <to>
                    <xdr:col>10</xdr:col>
                    <xdr:colOff>0</xdr:colOff>
                    <xdr:row>31</xdr:row>
                    <xdr:rowOff>190500</xdr:rowOff>
                  </to>
                </anchor>
              </controlPr>
            </control>
          </mc:Choice>
        </mc:AlternateContent>
        <mc:AlternateContent xmlns:mc="http://schemas.openxmlformats.org/markup-compatibility/2006">
          <mc:Choice Requires="x14">
            <control shapeId="16400" r:id="rId17" name="Button 16">
              <controlPr defaultSize="0" print="0" autoFill="0" autoPict="0" macro="[0]!Checklist_to_Methodology_Item1a">
                <anchor moveWithCells="1">
                  <from>
                    <xdr:col>8</xdr:col>
                    <xdr:colOff>0</xdr:colOff>
                    <xdr:row>26</xdr:row>
                    <xdr:rowOff>19050</xdr:rowOff>
                  </from>
                  <to>
                    <xdr:col>10</xdr:col>
                    <xdr:colOff>0</xdr:colOff>
                    <xdr:row>26</xdr:row>
                    <xdr:rowOff>190500</xdr:rowOff>
                  </to>
                </anchor>
              </controlPr>
            </control>
          </mc:Choice>
        </mc:AlternateContent>
        <mc:AlternateContent xmlns:mc="http://schemas.openxmlformats.org/markup-compatibility/2006">
          <mc:Choice Requires="x14">
            <control shapeId="16401" r:id="rId18" name="Button 17">
              <controlPr defaultSize="0" print="0" autoFill="0" autoPict="0" macro="[0]!Checklist_to_Methodology_Item1b">
                <anchor moveWithCells="1">
                  <from>
                    <xdr:col>8</xdr:col>
                    <xdr:colOff>0</xdr:colOff>
                    <xdr:row>28</xdr:row>
                    <xdr:rowOff>19050</xdr:rowOff>
                  </from>
                  <to>
                    <xdr:col>10</xdr:col>
                    <xdr:colOff>0</xdr:colOff>
                    <xdr:row>28</xdr:row>
                    <xdr:rowOff>190500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F64"/>
  <sheetViews>
    <sheetView showZeros="0" zoomScale="110" zoomScaleNormal="110" workbookViewId="0"/>
  </sheetViews>
  <sheetFormatPr defaultColWidth="8.6796875" defaultRowHeight="15" x14ac:dyDescent="0.5"/>
  <cols>
    <col min="1" max="1" width="23" style="267" customWidth="1"/>
    <col min="2" max="2" width="26.76953125" style="263" customWidth="1"/>
    <col min="3" max="3" width="8.6796875" style="36"/>
    <col min="4" max="4" width="5.76953125" style="36" customWidth="1"/>
    <col min="5" max="16384" width="8.6796875" style="36"/>
  </cols>
  <sheetData>
    <row r="1" spans="1:6" ht="15.6" x14ac:dyDescent="0.6">
      <c r="A1" s="88" t="s">
        <v>301</v>
      </c>
      <c r="B1" s="272"/>
    </row>
    <row r="2" spans="1:6" x14ac:dyDescent="0.5">
      <c r="A2" s="233" t="s">
        <v>66</v>
      </c>
      <c r="B2" s="246">
        <f>'Cover-Input Page'!C10</f>
        <v>0</v>
      </c>
      <c r="C2" s="325"/>
    </row>
    <row r="3" spans="1:6" x14ac:dyDescent="0.5">
      <c r="A3" s="233" t="str">
        <f>+Amt_spent_util!A3</f>
        <v>SERFF Tracking Number:</v>
      </c>
      <c r="B3" s="173">
        <f>'Cover-Input Page'!C11</f>
        <v>0</v>
      </c>
      <c r="C3" s="325"/>
      <c r="F3" s="20"/>
    </row>
    <row r="6" spans="1:6" x14ac:dyDescent="0.5">
      <c r="A6" s="273" t="s">
        <v>241</v>
      </c>
      <c r="B6" s="274" t="s">
        <v>242</v>
      </c>
    </row>
    <row r="7" spans="1:6" x14ac:dyDescent="0.5">
      <c r="A7" s="275" t="s">
        <v>68</v>
      </c>
      <c r="B7" s="275" t="s">
        <v>243</v>
      </c>
    </row>
    <row r="8" spans="1:6" x14ac:dyDescent="0.5">
      <c r="A8" s="275" t="s">
        <v>68</v>
      </c>
      <c r="B8" s="275" t="s">
        <v>244</v>
      </c>
    </row>
    <row r="9" spans="1:6" x14ac:dyDescent="0.5">
      <c r="A9" s="275" t="s">
        <v>68</v>
      </c>
      <c r="B9" s="276" t="s">
        <v>245</v>
      </c>
    </row>
    <row r="10" spans="1:6" x14ac:dyDescent="0.5">
      <c r="A10" s="275" t="s">
        <v>68</v>
      </c>
      <c r="B10" s="276" t="s">
        <v>246</v>
      </c>
      <c r="C10" s="277"/>
    </row>
    <row r="11" spans="1:6" x14ac:dyDescent="0.5">
      <c r="A11" s="275" t="s">
        <v>68</v>
      </c>
      <c r="B11" s="275" t="s">
        <v>247</v>
      </c>
      <c r="C11" s="277"/>
    </row>
    <row r="12" spans="1:6" x14ac:dyDescent="0.5">
      <c r="A12" s="275" t="s">
        <v>68</v>
      </c>
      <c r="B12" s="275" t="s">
        <v>248</v>
      </c>
    </row>
    <row r="13" spans="1:6" x14ac:dyDescent="0.5">
      <c r="A13" s="275" t="s">
        <v>68</v>
      </c>
      <c r="B13" s="275" t="s">
        <v>249</v>
      </c>
    </row>
    <row r="14" spans="1:6" x14ac:dyDescent="0.5">
      <c r="A14" s="275" t="s">
        <v>68</v>
      </c>
      <c r="B14" s="276" t="s">
        <v>250</v>
      </c>
    </row>
    <row r="15" spans="1:6" x14ac:dyDescent="0.5">
      <c r="A15" s="275" t="s">
        <v>68</v>
      </c>
      <c r="B15" s="276" t="s">
        <v>251</v>
      </c>
    </row>
    <row r="16" spans="1:6" x14ac:dyDescent="0.5">
      <c r="A16" s="275" t="s">
        <v>69</v>
      </c>
      <c r="B16" s="275" t="s">
        <v>252</v>
      </c>
    </row>
    <row r="17" spans="1:2" x14ac:dyDescent="0.5">
      <c r="A17" s="275" t="s">
        <v>69</v>
      </c>
      <c r="B17" s="275" t="s">
        <v>253</v>
      </c>
    </row>
    <row r="18" spans="1:2" x14ac:dyDescent="0.5">
      <c r="A18" s="275" t="s">
        <v>69</v>
      </c>
      <c r="B18" s="275" t="s">
        <v>254</v>
      </c>
    </row>
    <row r="19" spans="1:2" x14ac:dyDescent="0.5">
      <c r="A19" s="275" t="s">
        <v>69</v>
      </c>
      <c r="B19" s="275" t="s">
        <v>255</v>
      </c>
    </row>
    <row r="20" spans="1:2" x14ac:dyDescent="0.5">
      <c r="A20" s="275" t="s">
        <v>69</v>
      </c>
      <c r="B20" s="275" t="s">
        <v>256</v>
      </c>
    </row>
    <row r="21" spans="1:2" x14ac:dyDescent="0.5">
      <c r="A21" s="275" t="s">
        <v>69</v>
      </c>
      <c r="B21" s="275" t="s">
        <v>257</v>
      </c>
    </row>
    <row r="22" spans="1:2" x14ac:dyDescent="0.5">
      <c r="A22" s="275" t="s">
        <v>69</v>
      </c>
      <c r="B22" s="275" t="s">
        <v>258</v>
      </c>
    </row>
    <row r="23" spans="1:2" x14ac:dyDescent="0.5">
      <c r="A23" s="275" t="s">
        <v>69</v>
      </c>
      <c r="B23" s="275" t="s">
        <v>259</v>
      </c>
    </row>
    <row r="24" spans="1:2" x14ac:dyDescent="0.5">
      <c r="A24" s="275" t="s">
        <v>69</v>
      </c>
      <c r="B24" s="275" t="s">
        <v>260</v>
      </c>
    </row>
    <row r="25" spans="1:2" x14ac:dyDescent="0.5">
      <c r="A25" s="275" t="s">
        <v>69</v>
      </c>
      <c r="B25" s="275" t="s">
        <v>261</v>
      </c>
    </row>
    <row r="26" spans="1:2" x14ac:dyDescent="0.5">
      <c r="A26" s="275" t="s">
        <v>69</v>
      </c>
      <c r="B26" s="275" t="s">
        <v>262</v>
      </c>
    </row>
    <row r="27" spans="1:2" x14ac:dyDescent="0.5">
      <c r="A27" s="275" t="s">
        <v>69</v>
      </c>
      <c r="B27" s="275" t="s">
        <v>263</v>
      </c>
    </row>
    <row r="28" spans="1:2" x14ac:dyDescent="0.5">
      <c r="A28" s="275" t="s">
        <v>69</v>
      </c>
      <c r="B28" s="275" t="s">
        <v>264</v>
      </c>
    </row>
    <row r="29" spans="1:2" x14ac:dyDescent="0.5">
      <c r="A29" s="275" t="s">
        <v>69</v>
      </c>
      <c r="B29" s="275" t="s">
        <v>265</v>
      </c>
    </row>
    <row r="30" spans="1:2" x14ac:dyDescent="0.5">
      <c r="A30" s="275" t="s">
        <v>69</v>
      </c>
      <c r="B30" s="275" t="s">
        <v>266</v>
      </c>
    </row>
    <row r="31" spans="1:2" x14ac:dyDescent="0.5">
      <c r="A31" s="275" t="s">
        <v>69</v>
      </c>
      <c r="B31" s="275" t="s">
        <v>267</v>
      </c>
    </row>
    <row r="32" spans="1:2" x14ac:dyDescent="0.5">
      <c r="A32" s="275" t="s">
        <v>69</v>
      </c>
      <c r="B32" s="275" t="s">
        <v>268</v>
      </c>
    </row>
    <row r="33" spans="1:2" x14ac:dyDescent="0.5">
      <c r="A33" s="275" t="s">
        <v>69</v>
      </c>
      <c r="B33" s="275" t="s">
        <v>269</v>
      </c>
    </row>
    <row r="34" spans="1:2" x14ac:dyDescent="0.5">
      <c r="A34" s="275" t="s">
        <v>69</v>
      </c>
      <c r="B34" s="275" t="s">
        <v>270</v>
      </c>
    </row>
    <row r="35" spans="1:2" x14ac:dyDescent="0.5">
      <c r="A35" s="275" t="s">
        <v>69</v>
      </c>
      <c r="B35" s="275" t="s">
        <v>271</v>
      </c>
    </row>
    <row r="36" spans="1:2" x14ac:dyDescent="0.5">
      <c r="A36" s="275" t="s">
        <v>69</v>
      </c>
      <c r="B36" s="275" t="s">
        <v>272</v>
      </c>
    </row>
    <row r="37" spans="1:2" x14ac:dyDescent="0.5">
      <c r="A37" s="275" t="s">
        <v>69</v>
      </c>
      <c r="B37" s="275" t="s">
        <v>273</v>
      </c>
    </row>
    <row r="38" spans="1:2" x14ac:dyDescent="0.5">
      <c r="A38" s="275" t="s">
        <v>69</v>
      </c>
      <c r="B38" s="275" t="s">
        <v>274</v>
      </c>
    </row>
    <row r="39" spans="1:2" x14ac:dyDescent="0.5">
      <c r="A39" s="275" t="s">
        <v>69</v>
      </c>
      <c r="B39" s="275" t="s">
        <v>275</v>
      </c>
    </row>
    <row r="40" spans="1:2" x14ac:dyDescent="0.5">
      <c r="A40" s="275" t="s">
        <v>69</v>
      </c>
      <c r="B40" s="275" t="s">
        <v>276</v>
      </c>
    </row>
    <row r="41" spans="1:2" x14ac:dyDescent="0.5">
      <c r="A41" s="275" t="s">
        <v>69</v>
      </c>
      <c r="B41" s="275" t="s">
        <v>277</v>
      </c>
    </row>
    <row r="42" spans="1:2" x14ac:dyDescent="0.5">
      <c r="A42" s="275" t="s">
        <v>70</v>
      </c>
      <c r="B42" s="275" t="s">
        <v>278</v>
      </c>
    </row>
    <row r="43" spans="1:2" x14ac:dyDescent="0.5">
      <c r="A43" s="275" t="s">
        <v>70</v>
      </c>
      <c r="B43" s="275" t="s">
        <v>279</v>
      </c>
    </row>
    <row r="44" spans="1:2" x14ac:dyDescent="0.5">
      <c r="A44" s="275" t="s">
        <v>70</v>
      </c>
      <c r="B44" s="275" t="s">
        <v>280</v>
      </c>
    </row>
    <row r="45" spans="1:2" x14ac:dyDescent="0.5">
      <c r="A45" s="275" t="s">
        <v>70</v>
      </c>
      <c r="B45" s="275" t="s">
        <v>281</v>
      </c>
    </row>
    <row r="46" spans="1:2" x14ac:dyDescent="0.5">
      <c r="A46" s="275" t="s">
        <v>70</v>
      </c>
      <c r="B46" s="275" t="s">
        <v>282</v>
      </c>
    </row>
    <row r="47" spans="1:2" x14ac:dyDescent="0.5">
      <c r="A47" s="275" t="s">
        <v>70</v>
      </c>
      <c r="B47" s="275" t="s">
        <v>283</v>
      </c>
    </row>
    <row r="48" spans="1:2" x14ac:dyDescent="0.5">
      <c r="A48" s="275" t="s">
        <v>71</v>
      </c>
      <c r="B48" s="275" t="s">
        <v>284</v>
      </c>
    </row>
    <row r="49" spans="1:2" x14ac:dyDescent="0.5">
      <c r="A49" s="275" t="s">
        <v>71</v>
      </c>
      <c r="B49" s="275" t="s">
        <v>285</v>
      </c>
    </row>
    <row r="50" spans="1:2" x14ac:dyDescent="0.5">
      <c r="A50" s="275" t="s">
        <v>71</v>
      </c>
      <c r="B50" s="275" t="s">
        <v>286</v>
      </c>
    </row>
    <row r="51" spans="1:2" x14ac:dyDescent="0.5">
      <c r="A51" s="275" t="s">
        <v>71</v>
      </c>
      <c r="B51" s="275" t="s">
        <v>287</v>
      </c>
    </row>
    <row r="52" spans="1:2" x14ac:dyDescent="0.5">
      <c r="A52" s="275" t="s">
        <v>71</v>
      </c>
      <c r="B52" s="275" t="s">
        <v>288</v>
      </c>
    </row>
    <row r="53" spans="1:2" x14ac:dyDescent="0.5">
      <c r="A53" s="275" t="s">
        <v>71</v>
      </c>
      <c r="B53" s="275" t="s">
        <v>289</v>
      </c>
    </row>
    <row r="54" spans="1:2" x14ac:dyDescent="0.5">
      <c r="A54" s="275" t="s">
        <v>71</v>
      </c>
      <c r="B54" s="275" t="s">
        <v>290</v>
      </c>
    </row>
    <row r="55" spans="1:2" x14ac:dyDescent="0.5">
      <c r="A55" s="275" t="s">
        <v>71</v>
      </c>
      <c r="B55" s="275" t="s">
        <v>291</v>
      </c>
    </row>
    <row r="56" spans="1:2" x14ac:dyDescent="0.5">
      <c r="A56" s="275" t="s">
        <v>71</v>
      </c>
      <c r="B56" s="275" t="s">
        <v>292</v>
      </c>
    </row>
    <row r="57" spans="1:2" x14ac:dyDescent="0.5">
      <c r="A57" s="275" t="s">
        <v>72</v>
      </c>
      <c r="B57" s="275" t="s">
        <v>293</v>
      </c>
    </row>
    <row r="58" spans="1:2" x14ac:dyDescent="0.5">
      <c r="A58" s="275" t="s">
        <v>72</v>
      </c>
      <c r="B58" s="275" t="s">
        <v>294</v>
      </c>
    </row>
    <row r="59" spans="1:2" x14ac:dyDescent="0.5">
      <c r="A59" s="275" t="s">
        <v>72</v>
      </c>
      <c r="B59" s="275" t="s">
        <v>295</v>
      </c>
    </row>
    <row r="60" spans="1:2" x14ac:dyDescent="0.5">
      <c r="A60" s="275" t="s">
        <v>72</v>
      </c>
      <c r="B60" s="275" t="s">
        <v>296</v>
      </c>
    </row>
    <row r="61" spans="1:2" x14ac:dyDescent="0.5">
      <c r="A61" s="275" t="s">
        <v>72</v>
      </c>
      <c r="B61" s="275" t="s">
        <v>297</v>
      </c>
    </row>
    <row r="62" spans="1:2" x14ac:dyDescent="0.5">
      <c r="A62" s="275" t="s">
        <v>73</v>
      </c>
      <c r="B62" s="275" t="s">
        <v>298</v>
      </c>
    </row>
    <row r="63" spans="1:2" x14ac:dyDescent="0.5">
      <c r="A63" s="275" t="s">
        <v>74</v>
      </c>
      <c r="B63" s="275" t="s">
        <v>299</v>
      </c>
    </row>
    <row r="64" spans="1:2" x14ac:dyDescent="0.5">
      <c r="A64" s="275" t="s">
        <v>74</v>
      </c>
      <c r="B64" s="275" t="s">
        <v>300</v>
      </c>
    </row>
  </sheetData>
  <sheetProtection algorithmName="SHA-512" hashValue="Ze+bxUs38Op3oVSJedPgJVk9YXiGdEIxZkGKJmoDBaxKgq/C34dJVqy47I03oLmoNkwhsg3Gu/QiKop7vLO1iA==" saltValue="EpxklD8bhlL/VkjJC9byVw==" spinCount="100000" sheet="1" objects="1" scenarios="1"/>
  <pageMargins left="0.7" right="0.7" top="0.75" bottom="0.75" header="0.3" footer="0.3"/>
  <pageSetup orientation="landscape" horizontalDpi="1200" verticalDpi="1200" r:id="rId1"/>
  <headerFooter>
    <oddFooter>&amp;LAppendix
July 10, 2020</oddFooter>
  </headerFooter>
  <rowBreaks count="1" manualBreakCount="1">
    <brk id="34"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10"/>
  <sheetViews>
    <sheetView showZeros="0" zoomScale="90" zoomScaleNormal="90" zoomScaleSheetLayoutView="115" workbookViewId="0"/>
  </sheetViews>
  <sheetFormatPr defaultColWidth="8.76953125" defaultRowHeight="15" x14ac:dyDescent="0.5"/>
  <cols>
    <col min="1" max="1" width="3.76953125" style="20" customWidth="1"/>
    <col min="2" max="2" width="75" style="20" customWidth="1"/>
    <col min="3" max="3" width="32.6796875" style="20" customWidth="1"/>
    <col min="4" max="4" width="17.76953125" style="20" customWidth="1"/>
    <col min="5" max="16384" width="8.76953125" style="20"/>
  </cols>
  <sheetData>
    <row r="1" spans="1:3" x14ac:dyDescent="0.5">
      <c r="A1" s="19"/>
      <c r="B1" s="19" t="s">
        <v>408</v>
      </c>
    </row>
    <row r="2" spans="1:3" x14ac:dyDescent="0.5">
      <c r="B2" s="18" t="s">
        <v>405</v>
      </c>
    </row>
    <row r="3" spans="1:3" x14ac:dyDescent="0.5">
      <c r="B3" s="18" t="s">
        <v>9</v>
      </c>
    </row>
    <row r="4" spans="1:3" x14ac:dyDescent="0.5">
      <c r="B4" s="19" t="s">
        <v>10</v>
      </c>
    </row>
    <row r="5" spans="1:3" x14ac:dyDescent="0.5">
      <c r="B5" s="19"/>
    </row>
    <row r="6" spans="1:3" x14ac:dyDescent="0.5">
      <c r="A6" s="21" t="s">
        <v>11</v>
      </c>
      <c r="B6" s="21"/>
    </row>
    <row r="7" spans="1:3" x14ac:dyDescent="0.5">
      <c r="A7" s="21"/>
      <c r="B7" s="21"/>
    </row>
    <row r="8" spans="1:3" x14ac:dyDescent="0.5">
      <c r="A8" s="22" t="s">
        <v>12</v>
      </c>
      <c r="B8" s="22"/>
      <c r="C8" s="23"/>
    </row>
    <row r="9" spans="1:3" x14ac:dyDescent="0.5">
      <c r="A9" s="22" t="s">
        <v>176</v>
      </c>
      <c r="B9" s="22"/>
      <c r="C9" s="23"/>
    </row>
    <row r="10" spans="1:3" x14ac:dyDescent="0.5">
      <c r="A10" s="22" t="s">
        <v>157</v>
      </c>
      <c r="B10" s="22"/>
      <c r="C10" s="23"/>
    </row>
    <row r="11" spans="1:3" x14ac:dyDescent="0.5">
      <c r="A11" s="22"/>
      <c r="B11" s="22" t="s">
        <v>505</v>
      </c>
      <c r="C11" s="23"/>
    </row>
    <row r="12" spans="1:3" x14ac:dyDescent="0.5">
      <c r="A12" s="22" t="s">
        <v>200</v>
      </c>
      <c r="B12" s="22"/>
      <c r="C12" s="23"/>
    </row>
    <row r="13" spans="1:3" x14ac:dyDescent="0.5">
      <c r="A13" s="22" t="s">
        <v>166</v>
      </c>
      <c r="B13" s="22"/>
      <c r="C13" s="23"/>
    </row>
    <row r="14" spans="1:3" x14ac:dyDescent="0.5">
      <c r="A14" s="22" t="s">
        <v>167</v>
      </c>
      <c r="B14" s="22"/>
      <c r="C14" s="23"/>
    </row>
    <row r="15" spans="1:3" x14ac:dyDescent="0.5">
      <c r="A15" s="22" t="s">
        <v>162</v>
      </c>
      <c r="B15" s="22"/>
      <c r="C15" s="23"/>
    </row>
    <row r="16" spans="1:3" x14ac:dyDescent="0.5">
      <c r="A16" s="22" t="s">
        <v>158</v>
      </c>
      <c r="B16" s="22"/>
      <c r="C16" s="23"/>
    </row>
    <row r="17" spans="1:6" ht="15.3" thickBot="1" x14ac:dyDescent="0.55000000000000004">
      <c r="B17" s="24"/>
    </row>
    <row r="18" spans="1:6" ht="15.3" thickBot="1" x14ac:dyDescent="0.55000000000000004">
      <c r="A18" s="25" t="s">
        <v>17</v>
      </c>
      <c r="B18" s="25" t="str">
        <f>'Cover-Input Page'!B10</f>
        <v>Company Name</v>
      </c>
      <c r="C18" s="34">
        <f>'Cover-Input Page'!C10</f>
        <v>0</v>
      </c>
    </row>
    <row r="19" spans="1:6" ht="15.3" thickBot="1" x14ac:dyDescent="0.55000000000000004">
      <c r="B19" s="21"/>
      <c r="C19" s="26"/>
    </row>
    <row r="20" spans="1:6" ht="15.3" thickBot="1" x14ac:dyDescent="0.55000000000000004">
      <c r="A20" s="25" t="s">
        <v>18</v>
      </c>
      <c r="B20" s="25" t="s">
        <v>488</v>
      </c>
      <c r="C20" s="27"/>
    </row>
    <row r="21" spans="1:6" x14ac:dyDescent="0.5">
      <c r="B21" s="21"/>
      <c r="C21" s="26"/>
    </row>
    <row r="22" spans="1:6" x14ac:dyDescent="0.5">
      <c r="A22" s="25"/>
      <c r="B22" s="302" t="s">
        <v>489</v>
      </c>
      <c r="C22" s="26"/>
    </row>
    <row r="23" spans="1:6" x14ac:dyDescent="0.5">
      <c r="A23" s="25"/>
      <c r="B23" s="302" t="s">
        <v>490</v>
      </c>
      <c r="C23" s="26"/>
    </row>
    <row r="24" spans="1:6" x14ac:dyDescent="0.5">
      <c r="B24" s="21"/>
      <c r="C24" s="26"/>
    </row>
    <row r="25" spans="1:6" x14ac:dyDescent="0.5">
      <c r="A25" s="25" t="s">
        <v>19</v>
      </c>
      <c r="B25" s="28" t="s">
        <v>1</v>
      </c>
      <c r="C25" s="29"/>
    </row>
    <row r="26" spans="1:6" x14ac:dyDescent="0.5">
      <c r="A26" s="25"/>
      <c r="B26" s="21"/>
      <c r="C26" s="26"/>
    </row>
    <row r="27" spans="1:6" ht="22.5" customHeight="1" x14ac:dyDescent="0.5">
      <c r="A27" s="25"/>
      <c r="B27" s="21" t="s">
        <v>2</v>
      </c>
      <c r="C27" s="8"/>
    </row>
    <row r="28" spans="1:6" ht="22.5" customHeight="1" x14ac:dyDescent="0.5">
      <c r="B28" s="21" t="s">
        <v>3</v>
      </c>
      <c r="C28" s="8"/>
    </row>
    <row r="29" spans="1:6" ht="22.5" customHeight="1" x14ac:dyDescent="0.5">
      <c r="B29" s="21" t="s">
        <v>98</v>
      </c>
      <c r="C29" s="8"/>
    </row>
    <row r="30" spans="1:6" ht="22.5" customHeight="1" x14ac:dyDescent="0.5">
      <c r="B30" s="21" t="s">
        <v>4</v>
      </c>
      <c r="C30" s="8"/>
    </row>
    <row r="31" spans="1:6" ht="22.5" customHeight="1" x14ac:dyDescent="0.5">
      <c r="B31" s="21" t="s">
        <v>5</v>
      </c>
      <c r="C31" s="8"/>
    </row>
    <row r="32" spans="1:6" ht="22.5" customHeight="1" x14ac:dyDescent="0.5">
      <c r="B32" s="21" t="s">
        <v>455</v>
      </c>
      <c r="C32" s="8"/>
      <c r="D32" s="23"/>
      <c r="E32" s="23"/>
      <c r="F32" s="23"/>
    </row>
    <row r="33" spans="1:11" ht="22.5" customHeight="1" x14ac:dyDescent="0.5">
      <c r="B33" s="21" t="s">
        <v>50</v>
      </c>
      <c r="C33" s="8"/>
    </row>
    <row r="34" spans="1:11" ht="15.3" thickBot="1" x14ac:dyDescent="0.55000000000000004">
      <c r="B34" s="21"/>
      <c r="C34" s="26"/>
    </row>
    <row r="35" spans="1:11" ht="15.3" thickBot="1" x14ac:dyDescent="0.55000000000000004">
      <c r="A35" s="25" t="s">
        <v>20</v>
      </c>
      <c r="B35" s="25" t="str">
        <f>'Cover-Input Page'!B15</f>
        <v xml:space="preserve">Segment Type  </v>
      </c>
      <c r="C35" s="34" t="str">
        <f>'Cover-Input Page'!C15</f>
        <v>Large Group</v>
      </c>
    </row>
    <row r="36" spans="1:11" ht="15.3" thickBot="1" x14ac:dyDescent="0.55000000000000004">
      <c r="B36" s="25"/>
      <c r="C36" s="30"/>
    </row>
    <row r="37" spans="1:11" ht="15.3" thickBot="1" x14ac:dyDescent="0.55000000000000004">
      <c r="A37" s="25" t="s">
        <v>21</v>
      </c>
      <c r="B37" s="28" t="str">
        <f>'Cover-Input Page'!B16</f>
        <v>Plan Type:  For-profit or Not-for-profit company</v>
      </c>
      <c r="C37" s="34" t="str">
        <f>'Cover-Input Page'!C16</f>
        <v>Not-for-profit</v>
      </c>
    </row>
    <row r="38" spans="1:11" x14ac:dyDescent="0.5">
      <c r="B38" s="21"/>
      <c r="C38" s="26"/>
    </row>
    <row r="39" spans="1:11" x14ac:dyDescent="0.5">
      <c r="A39" s="31" t="s">
        <v>22</v>
      </c>
      <c r="B39" s="28" t="s">
        <v>15</v>
      </c>
      <c r="C39" s="26"/>
    </row>
    <row r="40" spans="1:11" x14ac:dyDescent="0.5">
      <c r="A40" s="31"/>
      <c r="B40" s="21"/>
      <c r="C40" s="26"/>
    </row>
    <row r="41" spans="1:11" x14ac:dyDescent="0.5">
      <c r="B41" s="32" t="s">
        <v>454</v>
      </c>
      <c r="C41" s="26"/>
    </row>
    <row r="42" spans="1:11" x14ac:dyDescent="0.5">
      <c r="B42" s="32" t="s">
        <v>465</v>
      </c>
      <c r="C42" s="26"/>
    </row>
    <row r="43" spans="1:11" ht="15.3" thickBot="1" x14ac:dyDescent="0.55000000000000004">
      <c r="A43" s="31"/>
      <c r="B43" s="21"/>
      <c r="C43" s="26"/>
    </row>
    <row r="44" spans="1:11" ht="15.3" thickBot="1" x14ac:dyDescent="0.55000000000000004">
      <c r="A44" s="31" t="s">
        <v>177</v>
      </c>
      <c r="B44" s="21" t="s">
        <v>188</v>
      </c>
      <c r="C44" s="35" t="s">
        <v>189</v>
      </c>
    </row>
    <row r="45" spans="1:11" x14ac:dyDescent="0.5">
      <c r="A45" s="31"/>
      <c r="B45" s="21"/>
      <c r="E45" s="33"/>
      <c r="F45" s="33"/>
      <c r="G45" s="33"/>
      <c r="H45" s="33"/>
      <c r="I45" s="33"/>
    </row>
    <row r="46" spans="1:11" x14ac:dyDescent="0.5">
      <c r="A46" s="31"/>
      <c r="B46" s="32" t="s">
        <v>26</v>
      </c>
      <c r="C46" s="26"/>
      <c r="E46" s="23"/>
      <c r="F46" s="23"/>
      <c r="G46" s="23"/>
      <c r="H46" s="23"/>
      <c r="I46" s="23"/>
      <c r="J46" s="23"/>
      <c r="K46" s="23"/>
    </row>
    <row r="47" spans="1:11" ht="15.3" thickBot="1" x14ac:dyDescent="0.55000000000000004">
      <c r="A47" s="31"/>
      <c r="B47" s="21"/>
      <c r="C47" s="26"/>
    </row>
    <row r="48" spans="1:11" ht="15.3" thickBot="1" x14ac:dyDescent="0.55000000000000004">
      <c r="A48" s="31" t="s">
        <v>175</v>
      </c>
      <c r="B48" s="28" t="s">
        <v>225</v>
      </c>
      <c r="C48" s="35" t="str">
        <f>IF(AND('Cover-Input Page'!C17="New Product",'Cover-Input Page'!C18="Initial"),"Initial",
IF(AND('Cover-Input Page'!C17="New Product",'Cover-Input Page'!C18="resubmission"),"Resubmission",
IF(AND('Cover-Input Page'!C17="Existing Product",'Cover-Input Page'!C18="Initial"),"N/A",
IF(AND('Cover-Input Page'!C17="Existing Product",'Cover-Input Page'!C18="Resubmission"),"N/A",
IF(AND('Cover-Input Page'!C17="Both",'Cover-Input Page'!C18="Initial"),"Initial",
IF(AND('Cover-Input Page'!C17="Both",'Cover-Input Page'!C18="Resubmission"),"Resubmission",""))))))</f>
        <v>Resubmission</v>
      </c>
    </row>
    <row r="49" spans="1:3" x14ac:dyDescent="0.5">
      <c r="A49" s="31"/>
      <c r="B49" s="28"/>
      <c r="C49" s="26"/>
    </row>
    <row r="50" spans="1:3" x14ac:dyDescent="0.5">
      <c r="A50" s="31" t="s">
        <v>224</v>
      </c>
      <c r="B50" s="21" t="s">
        <v>96</v>
      </c>
      <c r="C50" s="26"/>
    </row>
    <row r="51" spans="1:3" x14ac:dyDescent="0.5">
      <c r="A51" s="31"/>
      <c r="B51" s="32" t="s">
        <v>123</v>
      </c>
      <c r="C51" s="26"/>
    </row>
    <row r="52" spans="1:3" x14ac:dyDescent="0.5">
      <c r="A52" s="31"/>
      <c r="B52" s="21"/>
      <c r="C52" s="26"/>
    </row>
    <row r="53" spans="1:3" x14ac:dyDescent="0.5">
      <c r="A53" s="31"/>
      <c r="B53" s="21"/>
      <c r="C53" s="26"/>
    </row>
    <row r="54" spans="1:3" x14ac:dyDescent="0.5">
      <c r="A54" s="31"/>
      <c r="B54" s="21"/>
      <c r="C54" s="26"/>
    </row>
    <row r="55" spans="1:3" x14ac:dyDescent="0.5">
      <c r="A55" s="31"/>
      <c r="B55" s="21"/>
      <c r="C55" s="26"/>
    </row>
    <row r="56" spans="1:3" x14ac:dyDescent="0.5">
      <c r="A56" s="31"/>
      <c r="B56" s="21"/>
      <c r="C56" s="26"/>
    </row>
    <row r="57" spans="1:3" x14ac:dyDescent="0.5">
      <c r="A57" s="31"/>
      <c r="B57" s="21"/>
      <c r="C57" s="26"/>
    </row>
    <row r="58" spans="1:3" x14ac:dyDescent="0.5">
      <c r="A58" s="31"/>
      <c r="B58" s="21"/>
      <c r="C58" s="26"/>
    </row>
    <row r="59" spans="1:3" x14ac:dyDescent="0.5">
      <c r="A59" s="31"/>
      <c r="B59" s="21"/>
    </row>
    <row r="60" spans="1:3" x14ac:dyDescent="0.5">
      <c r="A60" s="31"/>
      <c r="B60" s="21"/>
    </row>
    <row r="61" spans="1:3" x14ac:dyDescent="0.5">
      <c r="A61" s="31"/>
      <c r="B61" s="21"/>
    </row>
    <row r="62" spans="1:3" x14ac:dyDescent="0.5">
      <c r="A62" s="31"/>
      <c r="B62" s="21"/>
    </row>
    <row r="63" spans="1:3" x14ac:dyDescent="0.5">
      <c r="A63" s="31"/>
      <c r="B63" s="21"/>
    </row>
    <row r="64" spans="1:3" x14ac:dyDescent="0.5">
      <c r="A64" s="31"/>
      <c r="B64" s="21"/>
    </row>
    <row r="65" spans="1:2" x14ac:dyDescent="0.5">
      <c r="A65" s="31"/>
      <c r="B65" s="21"/>
    </row>
    <row r="66" spans="1:2" x14ac:dyDescent="0.5">
      <c r="A66" s="31"/>
      <c r="B66" s="21"/>
    </row>
    <row r="67" spans="1:2" x14ac:dyDescent="0.5">
      <c r="A67" s="31"/>
      <c r="B67" s="21"/>
    </row>
    <row r="68" spans="1:2" x14ac:dyDescent="0.5">
      <c r="A68" s="31"/>
      <c r="B68" s="21"/>
    </row>
    <row r="69" spans="1:2" x14ac:dyDescent="0.5">
      <c r="A69" s="31"/>
      <c r="B69" s="21"/>
    </row>
    <row r="70" spans="1:2" x14ac:dyDescent="0.5">
      <c r="A70" s="31"/>
      <c r="B70" s="21"/>
    </row>
    <row r="71" spans="1:2" x14ac:dyDescent="0.5">
      <c r="A71" s="31"/>
      <c r="B71" s="21"/>
    </row>
    <row r="72" spans="1:2" x14ac:dyDescent="0.5">
      <c r="A72" s="31"/>
      <c r="B72" s="21"/>
    </row>
    <row r="73" spans="1:2" x14ac:dyDescent="0.5">
      <c r="A73" s="31"/>
      <c r="B73" s="21"/>
    </row>
    <row r="74" spans="1:2" x14ac:dyDescent="0.5">
      <c r="A74" s="31"/>
      <c r="B74" s="21"/>
    </row>
    <row r="75" spans="1:2" x14ac:dyDescent="0.5">
      <c r="A75" s="31"/>
      <c r="B75" s="21"/>
    </row>
    <row r="76" spans="1:2" x14ac:dyDescent="0.5">
      <c r="A76" s="31"/>
      <c r="B76" s="21"/>
    </row>
    <row r="77" spans="1:2" x14ac:dyDescent="0.5">
      <c r="A77" s="31"/>
      <c r="B77" s="21"/>
    </row>
    <row r="78" spans="1:2" x14ac:dyDescent="0.5">
      <c r="A78" s="31"/>
      <c r="B78" s="21"/>
    </row>
    <row r="79" spans="1:2" x14ac:dyDescent="0.5">
      <c r="A79" s="31"/>
      <c r="B79" s="21"/>
    </row>
    <row r="80" spans="1:2" x14ac:dyDescent="0.5">
      <c r="A80" s="31"/>
      <c r="B80" s="21"/>
    </row>
    <row r="81" spans="1:2" x14ac:dyDescent="0.5">
      <c r="A81" s="31"/>
      <c r="B81" s="21"/>
    </row>
    <row r="82" spans="1:2" x14ac:dyDescent="0.5">
      <c r="A82" s="31"/>
      <c r="B82" s="21"/>
    </row>
    <row r="83" spans="1:2" x14ac:dyDescent="0.5">
      <c r="A83" s="31"/>
      <c r="B83" s="21"/>
    </row>
    <row r="84" spans="1:2" x14ac:dyDescent="0.5">
      <c r="A84" s="31"/>
      <c r="B84" s="21"/>
    </row>
    <row r="85" spans="1:2" x14ac:dyDescent="0.5">
      <c r="A85" s="31"/>
      <c r="B85" s="21"/>
    </row>
    <row r="86" spans="1:2" x14ac:dyDescent="0.5">
      <c r="A86" s="31"/>
      <c r="B86" s="21"/>
    </row>
    <row r="87" spans="1:2" x14ac:dyDescent="0.5">
      <c r="A87" s="31"/>
      <c r="B87" s="21"/>
    </row>
    <row r="88" spans="1:2" x14ac:dyDescent="0.5">
      <c r="A88" s="31"/>
      <c r="B88" s="21"/>
    </row>
    <row r="89" spans="1:2" x14ac:dyDescent="0.5">
      <c r="A89" s="31"/>
      <c r="B89" s="21"/>
    </row>
    <row r="90" spans="1:2" x14ac:dyDescent="0.5">
      <c r="A90" s="31"/>
      <c r="B90" s="21"/>
    </row>
    <row r="91" spans="1:2" x14ac:dyDescent="0.5">
      <c r="A91" s="31"/>
      <c r="B91" s="21"/>
    </row>
    <row r="92" spans="1:2" x14ac:dyDescent="0.5">
      <c r="A92" s="31"/>
      <c r="B92" s="21"/>
    </row>
    <row r="93" spans="1:2" x14ac:dyDescent="0.5">
      <c r="A93" s="31"/>
      <c r="B93" s="21"/>
    </row>
    <row r="94" spans="1:2" x14ac:dyDescent="0.5">
      <c r="A94" s="31"/>
      <c r="B94" s="21"/>
    </row>
    <row r="95" spans="1:2" x14ac:dyDescent="0.5">
      <c r="A95" s="31"/>
      <c r="B95" s="21"/>
    </row>
    <row r="96" spans="1:2" x14ac:dyDescent="0.5">
      <c r="A96" s="31"/>
      <c r="B96" s="21"/>
    </row>
    <row r="97" spans="1:2" x14ac:dyDescent="0.5">
      <c r="A97" s="31"/>
      <c r="B97" s="21"/>
    </row>
    <row r="98" spans="1:2" x14ac:dyDescent="0.5">
      <c r="A98" s="31"/>
      <c r="B98" s="21"/>
    </row>
    <row r="99" spans="1:2" x14ac:dyDescent="0.5">
      <c r="A99" s="31"/>
      <c r="B99" s="21"/>
    </row>
    <row r="100" spans="1:2" x14ac:dyDescent="0.5">
      <c r="A100" s="31"/>
      <c r="B100" s="21"/>
    </row>
    <row r="101" spans="1:2" x14ac:dyDescent="0.5">
      <c r="A101" s="31"/>
      <c r="B101" s="21"/>
    </row>
    <row r="102" spans="1:2" x14ac:dyDescent="0.5">
      <c r="A102" s="31"/>
      <c r="B102" s="21"/>
    </row>
    <row r="103" spans="1:2" x14ac:dyDescent="0.5">
      <c r="A103" s="31"/>
      <c r="B103" s="21"/>
    </row>
    <row r="104" spans="1:2" x14ac:dyDescent="0.5">
      <c r="A104" s="31"/>
      <c r="B104" s="21"/>
    </row>
    <row r="105" spans="1:2" x14ac:dyDescent="0.5">
      <c r="A105" s="31"/>
      <c r="B105" s="21"/>
    </row>
    <row r="106" spans="1:2" x14ac:dyDescent="0.5">
      <c r="A106" s="31"/>
      <c r="B106" s="21"/>
    </row>
    <row r="107" spans="1:2" x14ac:dyDescent="0.5">
      <c r="A107" s="31"/>
      <c r="B107" s="21"/>
    </row>
    <row r="108" spans="1:2" x14ac:dyDescent="0.5">
      <c r="A108" s="31"/>
      <c r="B108" s="21"/>
    </row>
    <row r="109" spans="1:2" x14ac:dyDescent="0.5">
      <c r="A109" s="31"/>
      <c r="B109" s="21"/>
    </row>
    <row r="110" spans="1:2" x14ac:dyDescent="0.5">
      <c r="A110" s="31"/>
      <c r="B110" s="21"/>
    </row>
    <row r="111" spans="1:2" x14ac:dyDescent="0.5">
      <c r="A111" s="31"/>
      <c r="B111" s="21"/>
    </row>
    <row r="112" spans="1:2" x14ac:dyDescent="0.5">
      <c r="A112" s="31"/>
      <c r="B112" s="21"/>
    </row>
    <row r="113" spans="1:2" x14ac:dyDescent="0.5">
      <c r="A113" s="31"/>
      <c r="B113" s="21"/>
    </row>
    <row r="114" spans="1:2" x14ac:dyDescent="0.5">
      <c r="A114" s="31"/>
      <c r="B114" s="21"/>
    </row>
    <row r="115" spans="1:2" x14ac:dyDescent="0.5">
      <c r="A115" s="31"/>
      <c r="B115" s="21"/>
    </row>
    <row r="116" spans="1:2" x14ac:dyDescent="0.5">
      <c r="A116" s="31"/>
      <c r="B116" s="21"/>
    </row>
    <row r="117" spans="1:2" x14ac:dyDescent="0.5">
      <c r="A117" s="31"/>
      <c r="B117" s="21"/>
    </row>
    <row r="118" spans="1:2" x14ac:dyDescent="0.5">
      <c r="A118" s="31"/>
      <c r="B118" s="21"/>
    </row>
    <row r="119" spans="1:2" x14ac:dyDescent="0.5">
      <c r="A119" s="31"/>
      <c r="B119" s="21"/>
    </row>
    <row r="120" spans="1:2" x14ac:dyDescent="0.5">
      <c r="A120" s="31"/>
      <c r="B120" s="21"/>
    </row>
    <row r="121" spans="1:2" x14ac:dyDescent="0.5">
      <c r="A121" s="31"/>
      <c r="B121" s="21"/>
    </row>
    <row r="122" spans="1:2" x14ac:dyDescent="0.5">
      <c r="A122" s="31"/>
      <c r="B122" s="21"/>
    </row>
    <row r="123" spans="1:2" x14ac:dyDescent="0.5">
      <c r="A123" s="31"/>
      <c r="B123" s="21"/>
    </row>
    <row r="124" spans="1:2" x14ac:dyDescent="0.5">
      <c r="A124" s="31"/>
      <c r="B124" s="21"/>
    </row>
    <row r="125" spans="1:2" x14ac:dyDescent="0.5">
      <c r="A125" s="31"/>
      <c r="B125" s="21"/>
    </row>
    <row r="126" spans="1:2" x14ac:dyDescent="0.5">
      <c r="A126" s="31"/>
      <c r="B126" s="21"/>
    </row>
    <row r="127" spans="1:2" x14ac:dyDescent="0.5">
      <c r="A127" s="31"/>
      <c r="B127" s="21"/>
    </row>
    <row r="128" spans="1:2" x14ac:dyDescent="0.5">
      <c r="A128" s="31"/>
      <c r="B128" s="21"/>
    </row>
    <row r="129" spans="1:2" x14ac:dyDescent="0.5">
      <c r="A129" s="31"/>
      <c r="B129" s="21"/>
    </row>
    <row r="130" spans="1:2" x14ac:dyDescent="0.5">
      <c r="A130" s="31"/>
      <c r="B130" s="21"/>
    </row>
    <row r="131" spans="1:2" x14ac:dyDescent="0.5">
      <c r="A131" s="31"/>
      <c r="B131" s="21"/>
    </row>
    <row r="132" spans="1:2" x14ac:dyDescent="0.5">
      <c r="A132" s="31"/>
      <c r="B132" s="21"/>
    </row>
    <row r="133" spans="1:2" x14ac:dyDescent="0.5">
      <c r="A133" s="31"/>
      <c r="B133" s="21"/>
    </row>
    <row r="134" spans="1:2" x14ac:dyDescent="0.5">
      <c r="A134" s="31"/>
      <c r="B134" s="21"/>
    </row>
    <row r="135" spans="1:2" x14ac:dyDescent="0.5">
      <c r="A135" s="31"/>
      <c r="B135" s="21"/>
    </row>
    <row r="136" spans="1:2" x14ac:dyDescent="0.5">
      <c r="A136" s="31"/>
      <c r="B136" s="21"/>
    </row>
    <row r="137" spans="1:2" x14ac:dyDescent="0.5">
      <c r="A137" s="31"/>
      <c r="B137" s="21"/>
    </row>
    <row r="138" spans="1:2" x14ac:dyDescent="0.5">
      <c r="A138" s="31"/>
      <c r="B138" s="21"/>
    </row>
    <row r="139" spans="1:2" x14ac:dyDescent="0.5">
      <c r="A139" s="31"/>
      <c r="B139" s="21"/>
    </row>
    <row r="140" spans="1:2" x14ac:dyDescent="0.5">
      <c r="A140" s="31"/>
      <c r="B140" s="21"/>
    </row>
    <row r="141" spans="1:2" x14ac:dyDescent="0.5">
      <c r="A141" s="31"/>
      <c r="B141" s="21"/>
    </row>
    <row r="142" spans="1:2" x14ac:dyDescent="0.5">
      <c r="A142" s="31"/>
      <c r="B142" s="21"/>
    </row>
    <row r="143" spans="1:2" x14ac:dyDescent="0.5">
      <c r="A143" s="31"/>
      <c r="B143" s="21"/>
    </row>
    <row r="144" spans="1:2" x14ac:dyDescent="0.5">
      <c r="A144" s="31"/>
      <c r="B144" s="21"/>
    </row>
    <row r="145" spans="1:2" x14ac:dyDescent="0.5">
      <c r="A145" s="31"/>
      <c r="B145" s="21"/>
    </row>
    <row r="146" spans="1:2" x14ac:dyDescent="0.5">
      <c r="A146" s="31"/>
      <c r="B146" s="21"/>
    </row>
    <row r="147" spans="1:2" x14ac:dyDescent="0.5">
      <c r="A147" s="31"/>
      <c r="B147" s="21"/>
    </row>
    <row r="148" spans="1:2" x14ac:dyDescent="0.5">
      <c r="A148" s="31"/>
      <c r="B148" s="21"/>
    </row>
    <row r="149" spans="1:2" x14ac:dyDescent="0.5">
      <c r="A149" s="31"/>
      <c r="B149" s="21"/>
    </row>
    <row r="150" spans="1:2" x14ac:dyDescent="0.5">
      <c r="A150" s="31"/>
      <c r="B150" s="21"/>
    </row>
    <row r="151" spans="1:2" x14ac:dyDescent="0.5">
      <c r="A151" s="31"/>
      <c r="B151" s="21"/>
    </row>
    <row r="152" spans="1:2" x14ac:dyDescent="0.5">
      <c r="A152" s="31"/>
      <c r="B152" s="21"/>
    </row>
    <row r="153" spans="1:2" x14ac:dyDescent="0.5">
      <c r="A153" s="31"/>
      <c r="B153" s="21"/>
    </row>
    <row r="154" spans="1:2" x14ac:dyDescent="0.5">
      <c r="A154" s="31"/>
      <c r="B154" s="21"/>
    </row>
    <row r="155" spans="1:2" x14ac:dyDescent="0.5">
      <c r="A155" s="31"/>
      <c r="B155" s="21"/>
    </row>
    <row r="156" spans="1:2" x14ac:dyDescent="0.5">
      <c r="A156" s="31"/>
      <c r="B156" s="21"/>
    </row>
    <row r="157" spans="1:2" x14ac:dyDescent="0.5">
      <c r="A157" s="31"/>
      <c r="B157" s="21"/>
    </row>
    <row r="158" spans="1:2" x14ac:dyDescent="0.5">
      <c r="A158" s="31"/>
      <c r="B158" s="21"/>
    </row>
    <row r="159" spans="1:2" x14ac:dyDescent="0.5">
      <c r="A159" s="31"/>
      <c r="B159" s="21"/>
    </row>
    <row r="160" spans="1:2" x14ac:dyDescent="0.5">
      <c r="A160" s="31"/>
      <c r="B160" s="21"/>
    </row>
    <row r="161" spans="1:2" x14ac:dyDescent="0.5">
      <c r="A161" s="31"/>
      <c r="B161" s="21"/>
    </row>
    <row r="162" spans="1:2" x14ac:dyDescent="0.5">
      <c r="A162" s="31"/>
      <c r="B162" s="21"/>
    </row>
    <row r="163" spans="1:2" x14ac:dyDescent="0.5">
      <c r="A163" s="31"/>
      <c r="B163" s="21"/>
    </row>
    <row r="164" spans="1:2" x14ac:dyDescent="0.5">
      <c r="A164" s="31"/>
      <c r="B164" s="21"/>
    </row>
    <row r="165" spans="1:2" x14ac:dyDescent="0.5">
      <c r="A165" s="31"/>
      <c r="B165" s="21"/>
    </row>
    <row r="166" spans="1:2" x14ac:dyDescent="0.5">
      <c r="A166" s="31"/>
      <c r="B166" s="21"/>
    </row>
    <row r="167" spans="1:2" x14ac:dyDescent="0.5">
      <c r="A167" s="31"/>
      <c r="B167" s="21"/>
    </row>
    <row r="168" spans="1:2" x14ac:dyDescent="0.5">
      <c r="A168" s="31"/>
      <c r="B168" s="21"/>
    </row>
    <row r="169" spans="1:2" x14ac:dyDescent="0.5">
      <c r="A169" s="31"/>
      <c r="B169" s="21"/>
    </row>
    <row r="170" spans="1:2" x14ac:dyDescent="0.5">
      <c r="A170" s="31"/>
      <c r="B170" s="21"/>
    </row>
    <row r="171" spans="1:2" x14ac:dyDescent="0.5">
      <c r="A171" s="31"/>
      <c r="B171" s="21"/>
    </row>
    <row r="172" spans="1:2" x14ac:dyDescent="0.5">
      <c r="A172" s="31"/>
      <c r="B172" s="21"/>
    </row>
    <row r="173" spans="1:2" x14ac:dyDescent="0.5">
      <c r="A173" s="31"/>
      <c r="B173" s="21"/>
    </row>
    <row r="174" spans="1:2" x14ac:dyDescent="0.5">
      <c r="A174" s="31"/>
      <c r="B174" s="21"/>
    </row>
    <row r="175" spans="1:2" x14ac:dyDescent="0.5">
      <c r="A175" s="31"/>
      <c r="B175" s="21"/>
    </row>
    <row r="176" spans="1:2" x14ac:dyDescent="0.5">
      <c r="A176" s="31"/>
      <c r="B176" s="21"/>
    </row>
    <row r="177" spans="1:2" x14ac:dyDescent="0.5">
      <c r="A177" s="31"/>
      <c r="B177" s="21"/>
    </row>
    <row r="178" spans="1:2" x14ac:dyDescent="0.5">
      <c r="A178" s="31"/>
      <c r="B178" s="21"/>
    </row>
    <row r="179" spans="1:2" x14ac:dyDescent="0.5">
      <c r="A179" s="31"/>
      <c r="B179" s="21"/>
    </row>
    <row r="180" spans="1:2" x14ac:dyDescent="0.5">
      <c r="A180" s="31"/>
      <c r="B180" s="21"/>
    </row>
    <row r="181" spans="1:2" x14ac:dyDescent="0.5">
      <c r="A181" s="31"/>
      <c r="B181" s="21"/>
    </row>
    <row r="182" spans="1:2" x14ac:dyDescent="0.5">
      <c r="A182" s="31"/>
      <c r="B182" s="21"/>
    </row>
    <row r="183" spans="1:2" x14ac:dyDescent="0.5">
      <c r="A183" s="31"/>
      <c r="B183" s="21"/>
    </row>
    <row r="184" spans="1:2" x14ac:dyDescent="0.5">
      <c r="A184" s="31"/>
      <c r="B184" s="21"/>
    </row>
    <row r="185" spans="1:2" x14ac:dyDescent="0.5">
      <c r="A185" s="31"/>
      <c r="B185" s="21"/>
    </row>
    <row r="186" spans="1:2" x14ac:dyDescent="0.5">
      <c r="A186" s="31"/>
      <c r="B186" s="21"/>
    </row>
    <row r="187" spans="1:2" x14ac:dyDescent="0.5">
      <c r="A187" s="31"/>
      <c r="B187" s="21"/>
    </row>
    <row r="188" spans="1:2" x14ac:dyDescent="0.5">
      <c r="A188" s="31"/>
      <c r="B188" s="21"/>
    </row>
    <row r="189" spans="1:2" x14ac:dyDescent="0.5">
      <c r="A189" s="31"/>
      <c r="B189" s="21"/>
    </row>
    <row r="190" spans="1:2" x14ac:dyDescent="0.5">
      <c r="A190" s="31"/>
      <c r="B190" s="21"/>
    </row>
    <row r="191" spans="1:2" x14ac:dyDescent="0.5">
      <c r="A191" s="31"/>
      <c r="B191" s="21"/>
    </row>
    <row r="192" spans="1:2" x14ac:dyDescent="0.5">
      <c r="A192" s="31"/>
      <c r="B192" s="21"/>
    </row>
    <row r="193" spans="1:2" x14ac:dyDescent="0.5">
      <c r="A193" s="31"/>
      <c r="B193" s="21"/>
    </row>
    <row r="194" spans="1:2" x14ac:dyDescent="0.5">
      <c r="A194" s="31"/>
      <c r="B194" s="21"/>
    </row>
    <row r="195" spans="1:2" x14ac:dyDescent="0.5">
      <c r="A195" s="31"/>
      <c r="B195" s="21"/>
    </row>
    <row r="196" spans="1:2" x14ac:dyDescent="0.5">
      <c r="A196" s="31"/>
      <c r="B196" s="21"/>
    </row>
    <row r="197" spans="1:2" x14ac:dyDescent="0.5">
      <c r="A197" s="31"/>
      <c r="B197" s="21"/>
    </row>
    <row r="198" spans="1:2" x14ac:dyDescent="0.5">
      <c r="A198" s="31"/>
      <c r="B198" s="21"/>
    </row>
    <row r="199" spans="1:2" x14ac:dyDescent="0.5">
      <c r="A199" s="31"/>
      <c r="B199" s="21"/>
    </row>
    <row r="200" spans="1:2" x14ac:dyDescent="0.5">
      <c r="A200" s="31"/>
      <c r="B200" s="21"/>
    </row>
    <row r="201" spans="1:2" x14ac:dyDescent="0.5">
      <c r="A201" s="31"/>
      <c r="B201" s="21"/>
    </row>
    <row r="202" spans="1:2" x14ac:dyDescent="0.5">
      <c r="A202" s="31"/>
      <c r="B202" s="21"/>
    </row>
    <row r="203" spans="1:2" x14ac:dyDescent="0.5">
      <c r="A203" s="31"/>
      <c r="B203" s="21"/>
    </row>
    <row r="204" spans="1:2" x14ac:dyDescent="0.5">
      <c r="A204" s="31"/>
      <c r="B204" s="21"/>
    </row>
    <row r="205" spans="1:2" x14ac:dyDescent="0.5">
      <c r="A205" s="31"/>
      <c r="B205" s="21"/>
    </row>
    <row r="206" spans="1:2" x14ac:dyDescent="0.5">
      <c r="A206" s="31"/>
      <c r="B206" s="21"/>
    </row>
    <row r="207" spans="1:2" x14ac:dyDescent="0.5">
      <c r="A207" s="31"/>
      <c r="B207" s="21"/>
    </row>
    <row r="208" spans="1:2" x14ac:dyDescent="0.5">
      <c r="A208" s="31"/>
      <c r="B208" s="21"/>
    </row>
    <row r="209" spans="1:2" x14ac:dyDescent="0.5">
      <c r="A209" s="31"/>
      <c r="B209" s="21"/>
    </row>
    <row r="210" spans="1:2" x14ac:dyDescent="0.5">
      <c r="A210" s="31"/>
      <c r="B210" s="21"/>
    </row>
    <row r="211" spans="1:2" x14ac:dyDescent="0.5">
      <c r="A211" s="31"/>
      <c r="B211" s="21"/>
    </row>
    <row r="212" spans="1:2" x14ac:dyDescent="0.5">
      <c r="A212" s="31"/>
      <c r="B212" s="21"/>
    </row>
    <row r="213" spans="1:2" x14ac:dyDescent="0.5">
      <c r="A213" s="31"/>
      <c r="B213" s="21"/>
    </row>
    <row r="214" spans="1:2" x14ac:dyDescent="0.5">
      <c r="A214" s="31"/>
      <c r="B214" s="21"/>
    </row>
    <row r="215" spans="1:2" x14ac:dyDescent="0.5">
      <c r="A215" s="31"/>
      <c r="B215" s="21"/>
    </row>
    <row r="216" spans="1:2" x14ac:dyDescent="0.5">
      <c r="A216" s="31"/>
      <c r="B216" s="21"/>
    </row>
    <row r="217" spans="1:2" x14ac:dyDescent="0.5">
      <c r="A217" s="31"/>
      <c r="B217" s="21"/>
    </row>
    <row r="218" spans="1:2" x14ac:dyDescent="0.5">
      <c r="A218" s="31"/>
      <c r="B218" s="21"/>
    </row>
    <row r="219" spans="1:2" x14ac:dyDescent="0.5">
      <c r="A219" s="31"/>
      <c r="B219" s="21"/>
    </row>
    <row r="220" spans="1:2" x14ac:dyDescent="0.5">
      <c r="A220" s="31"/>
      <c r="B220" s="21"/>
    </row>
    <row r="221" spans="1:2" x14ac:dyDescent="0.5">
      <c r="A221" s="31"/>
      <c r="B221" s="21"/>
    </row>
    <row r="222" spans="1:2" x14ac:dyDescent="0.5">
      <c r="A222" s="31"/>
      <c r="B222" s="21"/>
    </row>
    <row r="223" spans="1:2" x14ac:dyDescent="0.5">
      <c r="A223" s="31"/>
      <c r="B223" s="21"/>
    </row>
    <row r="224" spans="1:2" x14ac:dyDescent="0.5">
      <c r="A224" s="31"/>
      <c r="B224" s="21"/>
    </row>
    <row r="225" spans="1:2" x14ac:dyDescent="0.5">
      <c r="A225" s="31"/>
      <c r="B225" s="21"/>
    </row>
    <row r="226" spans="1:2" x14ac:dyDescent="0.5">
      <c r="A226" s="31"/>
      <c r="B226" s="21"/>
    </row>
    <row r="227" spans="1:2" x14ac:dyDescent="0.5">
      <c r="A227" s="31"/>
      <c r="B227" s="21"/>
    </row>
    <row r="228" spans="1:2" x14ac:dyDescent="0.5">
      <c r="A228" s="31"/>
      <c r="B228" s="21"/>
    </row>
    <row r="229" spans="1:2" x14ac:dyDescent="0.5">
      <c r="A229" s="31"/>
      <c r="B229" s="21"/>
    </row>
    <row r="230" spans="1:2" x14ac:dyDescent="0.5">
      <c r="A230" s="31"/>
      <c r="B230" s="21"/>
    </row>
    <row r="231" spans="1:2" x14ac:dyDescent="0.5">
      <c r="A231" s="31"/>
      <c r="B231" s="21"/>
    </row>
    <row r="232" spans="1:2" x14ac:dyDescent="0.5">
      <c r="A232" s="31"/>
      <c r="B232" s="21"/>
    </row>
    <row r="233" spans="1:2" x14ac:dyDescent="0.5">
      <c r="A233" s="31"/>
      <c r="B233" s="21"/>
    </row>
    <row r="234" spans="1:2" x14ac:dyDescent="0.5">
      <c r="A234" s="31"/>
      <c r="B234" s="21"/>
    </row>
    <row r="235" spans="1:2" x14ac:dyDescent="0.5">
      <c r="A235" s="31"/>
      <c r="B235" s="21"/>
    </row>
    <row r="236" spans="1:2" x14ac:dyDescent="0.5">
      <c r="A236" s="31"/>
      <c r="B236" s="21"/>
    </row>
    <row r="237" spans="1:2" x14ac:dyDescent="0.5">
      <c r="A237" s="31"/>
      <c r="B237" s="21"/>
    </row>
    <row r="238" spans="1:2" x14ac:dyDescent="0.5">
      <c r="A238" s="31"/>
      <c r="B238" s="21"/>
    </row>
    <row r="239" spans="1:2" x14ac:dyDescent="0.5">
      <c r="A239" s="31"/>
      <c r="B239" s="21"/>
    </row>
    <row r="240" spans="1:2" x14ac:dyDescent="0.5">
      <c r="A240" s="31"/>
      <c r="B240" s="21"/>
    </row>
    <row r="241" spans="1:2" x14ac:dyDescent="0.5">
      <c r="A241" s="31"/>
      <c r="B241" s="21"/>
    </row>
    <row r="242" spans="1:2" x14ac:dyDescent="0.5">
      <c r="A242" s="31"/>
      <c r="B242" s="21"/>
    </row>
    <row r="243" spans="1:2" x14ac:dyDescent="0.5">
      <c r="A243" s="31"/>
      <c r="B243" s="21"/>
    </row>
    <row r="244" spans="1:2" x14ac:dyDescent="0.5">
      <c r="A244" s="31"/>
      <c r="B244" s="21"/>
    </row>
    <row r="245" spans="1:2" x14ac:dyDescent="0.5">
      <c r="A245" s="31"/>
      <c r="B245" s="21"/>
    </row>
    <row r="246" spans="1:2" x14ac:dyDescent="0.5">
      <c r="A246" s="31"/>
      <c r="B246" s="21"/>
    </row>
    <row r="247" spans="1:2" x14ac:dyDescent="0.5">
      <c r="A247" s="31"/>
      <c r="B247" s="21"/>
    </row>
    <row r="248" spans="1:2" x14ac:dyDescent="0.5">
      <c r="A248" s="31"/>
      <c r="B248" s="21"/>
    </row>
    <row r="249" spans="1:2" x14ac:dyDescent="0.5">
      <c r="A249" s="31"/>
      <c r="B249" s="21"/>
    </row>
    <row r="250" spans="1:2" x14ac:dyDescent="0.5">
      <c r="A250" s="31"/>
      <c r="B250" s="21"/>
    </row>
    <row r="251" spans="1:2" x14ac:dyDescent="0.5">
      <c r="A251" s="31"/>
      <c r="B251" s="21"/>
    </row>
    <row r="252" spans="1:2" x14ac:dyDescent="0.5">
      <c r="A252" s="31"/>
      <c r="B252" s="21"/>
    </row>
    <row r="253" spans="1:2" x14ac:dyDescent="0.5">
      <c r="A253" s="31"/>
      <c r="B253" s="21"/>
    </row>
    <row r="254" spans="1:2" x14ac:dyDescent="0.5">
      <c r="A254" s="31"/>
      <c r="B254" s="21"/>
    </row>
    <row r="255" spans="1:2" x14ac:dyDescent="0.5">
      <c r="A255" s="31"/>
      <c r="B255" s="21"/>
    </row>
    <row r="256" spans="1:2" x14ac:dyDescent="0.5">
      <c r="A256" s="31"/>
      <c r="B256" s="21"/>
    </row>
    <row r="257" spans="1:2" x14ac:dyDescent="0.5">
      <c r="A257" s="31"/>
      <c r="B257" s="21"/>
    </row>
    <row r="258" spans="1:2" x14ac:dyDescent="0.5">
      <c r="A258" s="31"/>
      <c r="B258" s="21"/>
    </row>
    <row r="259" spans="1:2" x14ac:dyDescent="0.5">
      <c r="B259" s="21"/>
    </row>
    <row r="260" spans="1:2" x14ac:dyDescent="0.5">
      <c r="B260" s="21"/>
    </row>
    <row r="261" spans="1:2" x14ac:dyDescent="0.5">
      <c r="B261" s="21"/>
    </row>
    <row r="262" spans="1:2" x14ac:dyDescent="0.5">
      <c r="B262" s="21"/>
    </row>
    <row r="263" spans="1:2" x14ac:dyDescent="0.5">
      <c r="B263" s="21"/>
    </row>
    <row r="264" spans="1:2" x14ac:dyDescent="0.5">
      <c r="B264" s="21"/>
    </row>
    <row r="265" spans="1:2" x14ac:dyDescent="0.5">
      <c r="B265" s="21"/>
    </row>
    <row r="266" spans="1:2" x14ac:dyDescent="0.5">
      <c r="B266" s="21"/>
    </row>
    <row r="267" spans="1:2" x14ac:dyDescent="0.5">
      <c r="B267" s="21"/>
    </row>
    <row r="268" spans="1:2" x14ac:dyDescent="0.5">
      <c r="B268" s="21"/>
    </row>
    <row r="269" spans="1:2" x14ac:dyDescent="0.5">
      <c r="B269" s="21"/>
    </row>
    <row r="270" spans="1:2" x14ac:dyDescent="0.5">
      <c r="B270" s="21"/>
    </row>
    <row r="271" spans="1:2" x14ac:dyDescent="0.5">
      <c r="B271" s="21"/>
    </row>
    <row r="272" spans="1:2" x14ac:dyDescent="0.5">
      <c r="B272" s="21"/>
    </row>
    <row r="273" spans="2:2" x14ac:dyDescent="0.5">
      <c r="B273" s="21"/>
    </row>
    <row r="274" spans="2:2" x14ac:dyDescent="0.5">
      <c r="B274" s="21"/>
    </row>
    <row r="275" spans="2:2" x14ac:dyDescent="0.5">
      <c r="B275" s="21"/>
    </row>
    <row r="276" spans="2:2" x14ac:dyDescent="0.5">
      <c r="B276" s="21"/>
    </row>
    <row r="277" spans="2:2" x14ac:dyDescent="0.5">
      <c r="B277" s="21"/>
    </row>
    <row r="278" spans="2:2" x14ac:dyDescent="0.5">
      <c r="B278" s="21"/>
    </row>
    <row r="279" spans="2:2" x14ac:dyDescent="0.5">
      <c r="B279" s="21"/>
    </row>
    <row r="280" spans="2:2" x14ac:dyDescent="0.5">
      <c r="B280" s="21"/>
    </row>
    <row r="281" spans="2:2" x14ac:dyDescent="0.5">
      <c r="B281" s="21"/>
    </row>
    <row r="282" spans="2:2" x14ac:dyDescent="0.5">
      <c r="B282" s="21"/>
    </row>
    <row r="283" spans="2:2" x14ac:dyDescent="0.5">
      <c r="B283" s="21"/>
    </row>
    <row r="284" spans="2:2" x14ac:dyDescent="0.5">
      <c r="B284" s="21"/>
    </row>
    <row r="285" spans="2:2" x14ac:dyDescent="0.5">
      <c r="B285" s="21"/>
    </row>
    <row r="286" spans="2:2" x14ac:dyDescent="0.5">
      <c r="B286" s="21"/>
    </row>
    <row r="287" spans="2:2" x14ac:dyDescent="0.5">
      <c r="B287" s="21"/>
    </row>
    <row r="288" spans="2:2" x14ac:dyDescent="0.5">
      <c r="B288" s="21"/>
    </row>
    <row r="289" spans="2:2" x14ac:dyDescent="0.5">
      <c r="B289" s="21"/>
    </row>
    <row r="290" spans="2:2" x14ac:dyDescent="0.5">
      <c r="B290" s="21"/>
    </row>
    <row r="291" spans="2:2" x14ac:dyDescent="0.5">
      <c r="B291" s="21"/>
    </row>
    <row r="292" spans="2:2" x14ac:dyDescent="0.5">
      <c r="B292" s="21"/>
    </row>
    <row r="293" spans="2:2" x14ac:dyDescent="0.5">
      <c r="B293" s="21"/>
    </row>
    <row r="294" spans="2:2" x14ac:dyDescent="0.5">
      <c r="B294" s="21"/>
    </row>
    <row r="295" spans="2:2" x14ac:dyDescent="0.5">
      <c r="B295" s="21"/>
    </row>
    <row r="296" spans="2:2" x14ac:dyDescent="0.5">
      <c r="B296" s="21"/>
    </row>
    <row r="297" spans="2:2" x14ac:dyDescent="0.5">
      <c r="B297" s="21"/>
    </row>
    <row r="298" spans="2:2" x14ac:dyDescent="0.5">
      <c r="B298" s="21"/>
    </row>
    <row r="299" spans="2:2" x14ac:dyDescent="0.5">
      <c r="B299" s="21"/>
    </row>
    <row r="300" spans="2:2" x14ac:dyDescent="0.5">
      <c r="B300" s="21"/>
    </row>
    <row r="301" spans="2:2" x14ac:dyDescent="0.5">
      <c r="B301" s="21"/>
    </row>
    <row r="302" spans="2:2" x14ac:dyDescent="0.5">
      <c r="B302" s="21"/>
    </row>
    <row r="303" spans="2:2" x14ac:dyDescent="0.5">
      <c r="B303" s="21"/>
    </row>
    <row r="304" spans="2:2" x14ac:dyDescent="0.5">
      <c r="B304" s="21"/>
    </row>
    <row r="305" spans="2:2" x14ac:dyDescent="0.5">
      <c r="B305" s="21"/>
    </row>
    <row r="306" spans="2:2" x14ac:dyDescent="0.5">
      <c r="B306" s="21"/>
    </row>
    <row r="307" spans="2:2" x14ac:dyDescent="0.5">
      <c r="B307" s="21"/>
    </row>
    <row r="308" spans="2:2" x14ac:dyDescent="0.5">
      <c r="B308" s="21"/>
    </row>
    <row r="309" spans="2:2" x14ac:dyDescent="0.5">
      <c r="B309" s="21"/>
    </row>
    <row r="310" spans="2:2" x14ac:dyDescent="0.5">
      <c r="B310" s="21"/>
    </row>
    <row r="311" spans="2:2" x14ac:dyDescent="0.5">
      <c r="B311" s="21"/>
    </row>
    <row r="312" spans="2:2" x14ac:dyDescent="0.5">
      <c r="B312" s="21"/>
    </row>
    <row r="313" spans="2:2" x14ac:dyDescent="0.5">
      <c r="B313" s="21"/>
    </row>
    <row r="314" spans="2:2" x14ac:dyDescent="0.5">
      <c r="B314" s="21"/>
    </row>
    <row r="315" spans="2:2" x14ac:dyDescent="0.5">
      <c r="B315" s="21"/>
    </row>
    <row r="316" spans="2:2" x14ac:dyDescent="0.5">
      <c r="B316" s="21"/>
    </row>
    <row r="317" spans="2:2" x14ac:dyDescent="0.5">
      <c r="B317" s="21"/>
    </row>
    <row r="318" spans="2:2" x14ac:dyDescent="0.5">
      <c r="B318" s="21"/>
    </row>
    <row r="319" spans="2:2" x14ac:dyDescent="0.5">
      <c r="B319" s="21"/>
    </row>
    <row r="320" spans="2:2" x14ac:dyDescent="0.5">
      <c r="B320" s="21"/>
    </row>
    <row r="321" spans="2:2" x14ac:dyDescent="0.5">
      <c r="B321" s="21"/>
    </row>
    <row r="322" spans="2:2" x14ac:dyDescent="0.5">
      <c r="B322" s="21"/>
    </row>
    <row r="323" spans="2:2" x14ac:dyDescent="0.5">
      <c r="B323" s="21"/>
    </row>
    <row r="324" spans="2:2" x14ac:dyDescent="0.5">
      <c r="B324" s="21"/>
    </row>
    <row r="325" spans="2:2" x14ac:dyDescent="0.5">
      <c r="B325" s="21"/>
    </row>
    <row r="326" spans="2:2" x14ac:dyDescent="0.5">
      <c r="B326" s="21"/>
    </row>
    <row r="327" spans="2:2" x14ac:dyDescent="0.5">
      <c r="B327" s="21"/>
    </row>
    <row r="328" spans="2:2" x14ac:dyDescent="0.5">
      <c r="B328" s="21"/>
    </row>
    <row r="329" spans="2:2" x14ac:dyDescent="0.5">
      <c r="B329" s="21"/>
    </row>
    <row r="330" spans="2:2" x14ac:dyDescent="0.5">
      <c r="B330" s="21"/>
    </row>
    <row r="331" spans="2:2" x14ac:dyDescent="0.5">
      <c r="B331" s="21"/>
    </row>
    <row r="332" spans="2:2" x14ac:dyDescent="0.5">
      <c r="B332" s="21"/>
    </row>
    <row r="333" spans="2:2" x14ac:dyDescent="0.5">
      <c r="B333" s="21"/>
    </row>
    <row r="334" spans="2:2" x14ac:dyDescent="0.5">
      <c r="B334" s="21"/>
    </row>
    <row r="335" spans="2:2" x14ac:dyDescent="0.5">
      <c r="B335" s="21"/>
    </row>
    <row r="336" spans="2:2" x14ac:dyDescent="0.5">
      <c r="B336" s="21"/>
    </row>
    <row r="337" spans="2:2" x14ac:dyDescent="0.5">
      <c r="B337" s="21"/>
    </row>
    <row r="338" spans="2:2" x14ac:dyDescent="0.5">
      <c r="B338" s="21"/>
    </row>
    <row r="339" spans="2:2" x14ac:dyDescent="0.5">
      <c r="B339" s="21"/>
    </row>
    <row r="340" spans="2:2" x14ac:dyDescent="0.5">
      <c r="B340" s="21"/>
    </row>
    <row r="341" spans="2:2" x14ac:dyDescent="0.5">
      <c r="B341" s="21"/>
    </row>
    <row r="342" spans="2:2" x14ac:dyDescent="0.5">
      <c r="B342" s="21"/>
    </row>
    <row r="343" spans="2:2" x14ac:dyDescent="0.5">
      <c r="B343" s="21"/>
    </row>
    <row r="344" spans="2:2" x14ac:dyDescent="0.5">
      <c r="B344" s="21"/>
    </row>
    <row r="345" spans="2:2" x14ac:dyDescent="0.5">
      <c r="B345" s="21"/>
    </row>
    <row r="346" spans="2:2" x14ac:dyDescent="0.5">
      <c r="B346" s="21"/>
    </row>
    <row r="347" spans="2:2" x14ac:dyDescent="0.5">
      <c r="B347" s="21"/>
    </row>
    <row r="348" spans="2:2" x14ac:dyDescent="0.5">
      <c r="B348" s="21"/>
    </row>
    <row r="349" spans="2:2" x14ac:dyDescent="0.5">
      <c r="B349" s="21"/>
    </row>
    <row r="350" spans="2:2" x14ac:dyDescent="0.5">
      <c r="B350" s="21"/>
    </row>
    <row r="351" spans="2:2" x14ac:dyDescent="0.5">
      <c r="B351" s="21"/>
    </row>
    <row r="352" spans="2:2" x14ac:dyDescent="0.5">
      <c r="B352" s="21"/>
    </row>
    <row r="353" spans="2:2" x14ac:dyDescent="0.5">
      <c r="B353" s="21"/>
    </row>
    <row r="354" spans="2:2" x14ac:dyDescent="0.5">
      <c r="B354" s="21"/>
    </row>
    <row r="355" spans="2:2" x14ac:dyDescent="0.5">
      <c r="B355" s="21"/>
    </row>
    <row r="356" spans="2:2" x14ac:dyDescent="0.5">
      <c r="B356" s="21"/>
    </row>
    <row r="357" spans="2:2" x14ac:dyDescent="0.5">
      <c r="B357" s="21"/>
    </row>
    <row r="358" spans="2:2" x14ac:dyDescent="0.5">
      <c r="B358" s="21"/>
    </row>
    <row r="359" spans="2:2" x14ac:dyDescent="0.5">
      <c r="B359" s="21"/>
    </row>
    <row r="360" spans="2:2" x14ac:dyDescent="0.5">
      <c r="B360" s="21"/>
    </row>
    <row r="361" spans="2:2" x14ac:dyDescent="0.5">
      <c r="B361" s="21"/>
    </row>
    <row r="362" spans="2:2" x14ac:dyDescent="0.5">
      <c r="B362" s="21"/>
    </row>
    <row r="363" spans="2:2" x14ac:dyDescent="0.5">
      <c r="B363" s="21"/>
    </row>
    <row r="364" spans="2:2" x14ac:dyDescent="0.5">
      <c r="B364" s="21"/>
    </row>
    <row r="365" spans="2:2" x14ac:dyDescent="0.5">
      <c r="B365" s="21"/>
    </row>
    <row r="366" spans="2:2" x14ac:dyDescent="0.5">
      <c r="B366" s="21"/>
    </row>
    <row r="367" spans="2:2" x14ac:dyDescent="0.5">
      <c r="B367" s="21"/>
    </row>
    <row r="368" spans="2:2" x14ac:dyDescent="0.5">
      <c r="B368" s="21"/>
    </row>
    <row r="369" spans="2:2" x14ac:dyDescent="0.5">
      <c r="B369" s="21"/>
    </row>
    <row r="370" spans="2:2" x14ac:dyDescent="0.5">
      <c r="B370" s="21"/>
    </row>
    <row r="371" spans="2:2" x14ac:dyDescent="0.5">
      <c r="B371" s="21"/>
    </row>
    <row r="372" spans="2:2" x14ac:dyDescent="0.5">
      <c r="B372" s="21"/>
    </row>
    <row r="373" spans="2:2" x14ac:dyDescent="0.5">
      <c r="B373" s="21"/>
    </row>
    <row r="374" spans="2:2" x14ac:dyDescent="0.5">
      <c r="B374" s="21"/>
    </row>
    <row r="375" spans="2:2" x14ac:dyDescent="0.5">
      <c r="B375" s="21"/>
    </row>
    <row r="376" spans="2:2" x14ac:dyDescent="0.5">
      <c r="B376" s="21"/>
    </row>
    <row r="377" spans="2:2" x14ac:dyDescent="0.5">
      <c r="B377" s="21"/>
    </row>
    <row r="378" spans="2:2" x14ac:dyDescent="0.5">
      <c r="B378" s="21"/>
    </row>
    <row r="379" spans="2:2" x14ac:dyDescent="0.5">
      <c r="B379" s="21"/>
    </row>
    <row r="380" spans="2:2" x14ac:dyDescent="0.5">
      <c r="B380" s="21"/>
    </row>
    <row r="381" spans="2:2" x14ac:dyDescent="0.5">
      <c r="B381" s="21"/>
    </row>
    <row r="382" spans="2:2" x14ac:dyDescent="0.5">
      <c r="B382" s="21"/>
    </row>
    <row r="383" spans="2:2" x14ac:dyDescent="0.5">
      <c r="B383" s="21"/>
    </row>
    <row r="384" spans="2:2" x14ac:dyDescent="0.5">
      <c r="B384" s="21"/>
    </row>
    <row r="385" spans="2:2" x14ac:dyDescent="0.5">
      <c r="B385" s="21"/>
    </row>
    <row r="386" spans="2:2" x14ac:dyDescent="0.5">
      <c r="B386" s="21"/>
    </row>
    <row r="387" spans="2:2" x14ac:dyDescent="0.5">
      <c r="B387" s="21"/>
    </row>
    <row r="388" spans="2:2" x14ac:dyDescent="0.5">
      <c r="B388" s="21"/>
    </row>
    <row r="389" spans="2:2" x14ac:dyDescent="0.5">
      <c r="B389" s="21"/>
    </row>
    <row r="390" spans="2:2" x14ac:dyDescent="0.5">
      <c r="B390" s="21"/>
    </row>
    <row r="391" spans="2:2" x14ac:dyDescent="0.5">
      <c r="B391" s="21"/>
    </row>
    <row r="392" spans="2:2" x14ac:dyDescent="0.5">
      <c r="B392" s="21"/>
    </row>
    <row r="393" spans="2:2" x14ac:dyDescent="0.5">
      <c r="B393" s="21"/>
    </row>
    <row r="394" spans="2:2" x14ac:dyDescent="0.5">
      <c r="B394" s="21"/>
    </row>
    <row r="395" spans="2:2" x14ac:dyDescent="0.5">
      <c r="B395" s="21"/>
    </row>
    <row r="396" spans="2:2" x14ac:dyDescent="0.5">
      <c r="B396" s="21"/>
    </row>
    <row r="397" spans="2:2" x14ac:dyDescent="0.5">
      <c r="B397" s="21"/>
    </row>
    <row r="398" spans="2:2" x14ac:dyDescent="0.5">
      <c r="B398" s="21"/>
    </row>
    <row r="399" spans="2:2" x14ac:dyDescent="0.5">
      <c r="B399" s="21"/>
    </row>
    <row r="400" spans="2:2" x14ac:dyDescent="0.5">
      <c r="B400" s="21"/>
    </row>
    <row r="401" spans="2:2" x14ac:dyDescent="0.5">
      <c r="B401" s="21"/>
    </row>
    <row r="402" spans="2:2" x14ac:dyDescent="0.5">
      <c r="B402" s="21"/>
    </row>
    <row r="403" spans="2:2" x14ac:dyDescent="0.5">
      <c r="B403" s="21"/>
    </row>
    <row r="404" spans="2:2" x14ac:dyDescent="0.5">
      <c r="B404" s="21"/>
    </row>
    <row r="405" spans="2:2" x14ac:dyDescent="0.5">
      <c r="B405" s="21"/>
    </row>
    <row r="406" spans="2:2" x14ac:dyDescent="0.5">
      <c r="B406" s="21"/>
    </row>
    <row r="407" spans="2:2" x14ac:dyDescent="0.5">
      <c r="B407" s="21"/>
    </row>
    <row r="408" spans="2:2" x14ac:dyDescent="0.5">
      <c r="B408" s="21"/>
    </row>
    <row r="409" spans="2:2" x14ac:dyDescent="0.5">
      <c r="B409" s="21"/>
    </row>
    <row r="410" spans="2:2" x14ac:dyDescent="0.5">
      <c r="B410" s="21"/>
    </row>
    <row r="411" spans="2:2" x14ac:dyDescent="0.5">
      <c r="B411" s="21"/>
    </row>
    <row r="412" spans="2:2" x14ac:dyDescent="0.5">
      <c r="B412" s="21"/>
    </row>
    <row r="413" spans="2:2" x14ac:dyDescent="0.5">
      <c r="B413" s="21"/>
    </row>
    <row r="414" spans="2:2" x14ac:dyDescent="0.5">
      <c r="B414" s="21"/>
    </row>
    <row r="415" spans="2:2" x14ac:dyDescent="0.5">
      <c r="B415" s="21"/>
    </row>
    <row r="416" spans="2:2" x14ac:dyDescent="0.5">
      <c r="B416" s="21"/>
    </row>
    <row r="417" spans="2:2" x14ac:dyDescent="0.5">
      <c r="B417" s="21"/>
    </row>
    <row r="418" spans="2:2" x14ac:dyDescent="0.5">
      <c r="B418" s="21"/>
    </row>
    <row r="419" spans="2:2" x14ac:dyDescent="0.5">
      <c r="B419" s="21"/>
    </row>
    <row r="420" spans="2:2" x14ac:dyDescent="0.5">
      <c r="B420" s="21"/>
    </row>
    <row r="421" spans="2:2" x14ac:dyDescent="0.5">
      <c r="B421" s="21"/>
    </row>
    <row r="422" spans="2:2" x14ac:dyDescent="0.5">
      <c r="B422" s="21"/>
    </row>
    <row r="423" spans="2:2" x14ac:dyDescent="0.5">
      <c r="B423" s="21"/>
    </row>
    <row r="424" spans="2:2" x14ac:dyDescent="0.5">
      <c r="B424" s="21"/>
    </row>
    <row r="425" spans="2:2" x14ac:dyDescent="0.5">
      <c r="B425" s="21"/>
    </row>
    <row r="426" spans="2:2" x14ac:dyDescent="0.5">
      <c r="B426" s="21"/>
    </row>
    <row r="427" spans="2:2" x14ac:dyDescent="0.5">
      <c r="B427" s="21"/>
    </row>
    <row r="428" spans="2:2" x14ac:dyDescent="0.5">
      <c r="B428" s="21"/>
    </row>
    <row r="429" spans="2:2" x14ac:dyDescent="0.5">
      <c r="B429" s="21"/>
    </row>
    <row r="430" spans="2:2" x14ac:dyDescent="0.5">
      <c r="B430" s="21"/>
    </row>
    <row r="431" spans="2:2" x14ac:dyDescent="0.5">
      <c r="B431" s="21"/>
    </row>
    <row r="432" spans="2:2" x14ac:dyDescent="0.5">
      <c r="B432" s="21"/>
    </row>
    <row r="433" spans="2:2" x14ac:dyDescent="0.5">
      <c r="B433" s="21"/>
    </row>
    <row r="434" spans="2:2" x14ac:dyDescent="0.5">
      <c r="B434" s="21"/>
    </row>
    <row r="435" spans="2:2" x14ac:dyDescent="0.5">
      <c r="B435" s="21"/>
    </row>
    <row r="436" spans="2:2" x14ac:dyDescent="0.5">
      <c r="B436" s="21"/>
    </row>
    <row r="437" spans="2:2" x14ac:dyDescent="0.5">
      <c r="B437" s="21"/>
    </row>
    <row r="438" spans="2:2" x14ac:dyDescent="0.5">
      <c r="B438" s="21"/>
    </row>
    <row r="439" spans="2:2" x14ac:dyDescent="0.5">
      <c r="B439" s="21"/>
    </row>
    <row r="440" spans="2:2" x14ac:dyDescent="0.5">
      <c r="B440" s="21"/>
    </row>
    <row r="441" spans="2:2" x14ac:dyDescent="0.5">
      <c r="B441" s="21"/>
    </row>
    <row r="442" spans="2:2" x14ac:dyDescent="0.5">
      <c r="B442" s="21"/>
    </row>
    <row r="443" spans="2:2" x14ac:dyDescent="0.5">
      <c r="B443" s="21"/>
    </row>
    <row r="444" spans="2:2" x14ac:dyDescent="0.5">
      <c r="B444" s="21"/>
    </row>
    <row r="445" spans="2:2" x14ac:dyDescent="0.5">
      <c r="B445" s="21"/>
    </row>
    <row r="446" spans="2:2" x14ac:dyDescent="0.5">
      <c r="B446" s="21"/>
    </row>
    <row r="447" spans="2:2" x14ac:dyDescent="0.5">
      <c r="B447" s="21"/>
    </row>
    <row r="448" spans="2:2" x14ac:dyDescent="0.5">
      <c r="B448" s="21"/>
    </row>
    <row r="449" spans="2:2" x14ac:dyDescent="0.5">
      <c r="B449" s="21"/>
    </row>
    <row r="450" spans="2:2" x14ac:dyDescent="0.5">
      <c r="B450" s="21"/>
    </row>
    <row r="451" spans="2:2" x14ac:dyDescent="0.5">
      <c r="B451" s="21"/>
    </row>
    <row r="452" spans="2:2" x14ac:dyDescent="0.5">
      <c r="B452" s="21"/>
    </row>
    <row r="453" spans="2:2" x14ac:dyDescent="0.5">
      <c r="B453" s="21"/>
    </row>
    <row r="454" spans="2:2" x14ac:dyDescent="0.5">
      <c r="B454" s="21"/>
    </row>
    <row r="455" spans="2:2" x14ac:dyDescent="0.5">
      <c r="B455" s="21"/>
    </row>
    <row r="456" spans="2:2" x14ac:dyDescent="0.5">
      <c r="B456" s="21"/>
    </row>
    <row r="457" spans="2:2" x14ac:dyDescent="0.5">
      <c r="B457" s="21"/>
    </row>
    <row r="458" spans="2:2" x14ac:dyDescent="0.5">
      <c r="B458" s="21"/>
    </row>
    <row r="459" spans="2:2" x14ac:dyDescent="0.5">
      <c r="B459" s="21"/>
    </row>
    <row r="460" spans="2:2" x14ac:dyDescent="0.5">
      <c r="B460" s="21"/>
    </row>
    <row r="461" spans="2:2" x14ac:dyDescent="0.5">
      <c r="B461" s="21"/>
    </row>
    <row r="462" spans="2:2" x14ac:dyDescent="0.5">
      <c r="B462" s="21"/>
    </row>
    <row r="463" spans="2:2" x14ac:dyDescent="0.5">
      <c r="B463" s="21"/>
    </row>
    <row r="464" spans="2:2" x14ac:dyDescent="0.5">
      <c r="B464" s="21"/>
    </row>
    <row r="465" spans="2:2" x14ac:dyDescent="0.5">
      <c r="B465" s="21"/>
    </row>
    <row r="466" spans="2:2" x14ac:dyDescent="0.5">
      <c r="B466" s="21"/>
    </row>
    <row r="467" spans="2:2" x14ac:dyDescent="0.5">
      <c r="B467" s="21"/>
    </row>
    <row r="468" spans="2:2" x14ac:dyDescent="0.5">
      <c r="B468" s="21"/>
    </row>
    <row r="469" spans="2:2" x14ac:dyDescent="0.5">
      <c r="B469" s="21"/>
    </row>
    <row r="470" spans="2:2" x14ac:dyDescent="0.5">
      <c r="B470" s="21"/>
    </row>
    <row r="471" spans="2:2" x14ac:dyDescent="0.5">
      <c r="B471" s="21"/>
    </row>
    <row r="472" spans="2:2" x14ac:dyDescent="0.5">
      <c r="B472" s="21"/>
    </row>
    <row r="473" spans="2:2" x14ac:dyDescent="0.5">
      <c r="B473" s="21"/>
    </row>
    <row r="474" spans="2:2" x14ac:dyDescent="0.5">
      <c r="B474" s="21"/>
    </row>
    <row r="475" spans="2:2" x14ac:dyDescent="0.5">
      <c r="B475" s="21"/>
    </row>
    <row r="476" spans="2:2" x14ac:dyDescent="0.5">
      <c r="B476" s="21"/>
    </row>
    <row r="477" spans="2:2" x14ac:dyDescent="0.5">
      <c r="B477" s="21"/>
    </row>
    <row r="478" spans="2:2" x14ac:dyDescent="0.5">
      <c r="B478" s="21"/>
    </row>
    <row r="479" spans="2:2" x14ac:dyDescent="0.5">
      <c r="B479" s="21"/>
    </row>
    <row r="480" spans="2:2" x14ac:dyDescent="0.5">
      <c r="B480" s="21"/>
    </row>
    <row r="481" spans="2:2" x14ac:dyDescent="0.5">
      <c r="B481" s="21"/>
    </row>
    <row r="482" spans="2:2" x14ac:dyDescent="0.5">
      <c r="B482" s="21"/>
    </row>
    <row r="483" spans="2:2" x14ac:dyDescent="0.5">
      <c r="B483" s="21"/>
    </row>
    <row r="484" spans="2:2" x14ac:dyDescent="0.5">
      <c r="B484" s="21"/>
    </row>
    <row r="485" spans="2:2" x14ac:dyDescent="0.5">
      <c r="B485" s="21"/>
    </row>
    <row r="486" spans="2:2" x14ac:dyDescent="0.5">
      <c r="B486" s="21"/>
    </row>
    <row r="487" spans="2:2" x14ac:dyDescent="0.5">
      <c r="B487" s="21"/>
    </row>
    <row r="488" spans="2:2" x14ac:dyDescent="0.5">
      <c r="B488" s="21"/>
    </row>
    <row r="489" spans="2:2" x14ac:dyDescent="0.5">
      <c r="B489" s="21"/>
    </row>
    <row r="490" spans="2:2" x14ac:dyDescent="0.5">
      <c r="B490" s="21"/>
    </row>
    <row r="491" spans="2:2" x14ac:dyDescent="0.5">
      <c r="B491" s="21"/>
    </row>
    <row r="492" spans="2:2" x14ac:dyDescent="0.5">
      <c r="B492" s="21"/>
    </row>
    <row r="493" spans="2:2" x14ac:dyDescent="0.5">
      <c r="B493" s="21"/>
    </row>
    <row r="494" spans="2:2" x14ac:dyDescent="0.5">
      <c r="B494" s="21"/>
    </row>
    <row r="495" spans="2:2" x14ac:dyDescent="0.5">
      <c r="B495" s="21"/>
    </row>
    <row r="496" spans="2:2" x14ac:dyDescent="0.5">
      <c r="B496" s="21"/>
    </row>
    <row r="497" spans="2:2" x14ac:dyDescent="0.5">
      <c r="B497" s="21"/>
    </row>
    <row r="498" spans="2:2" x14ac:dyDescent="0.5">
      <c r="B498" s="21"/>
    </row>
    <row r="499" spans="2:2" x14ac:dyDescent="0.5">
      <c r="B499" s="21"/>
    </row>
    <row r="500" spans="2:2" x14ac:dyDescent="0.5">
      <c r="B500" s="21"/>
    </row>
    <row r="501" spans="2:2" x14ac:dyDescent="0.5">
      <c r="B501" s="21"/>
    </row>
    <row r="502" spans="2:2" x14ac:dyDescent="0.5">
      <c r="B502" s="21"/>
    </row>
    <row r="503" spans="2:2" x14ac:dyDescent="0.5">
      <c r="B503" s="21"/>
    </row>
    <row r="504" spans="2:2" x14ac:dyDescent="0.5">
      <c r="B504" s="21"/>
    </row>
    <row r="505" spans="2:2" x14ac:dyDescent="0.5">
      <c r="B505" s="21"/>
    </row>
    <row r="506" spans="2:2" x14ac:dyDescent="0.5">
      <c r="B506" s="21"/>
    </row>
    <row r="507" spans="2:2" x14ac:dyDescent="0.5">
      <c r="B507" s="21"/>
    </row>
    <row r="508" spans="2:2" x14ac:dyDescent="0.5">
      <c r="B508" s="21"/>
    </row>
    <row r="509" spans="2:2" x14ac:dyDescent="0.5">
      <c r="B509" s="21"/>
    </row>
    <row r="510" spans="2:2" x14ac:dyDescent="0.5">
      <c r="B510" s="21"/>
    </row>
  </sheetData>
  <sheetProtection algorithmName="SHA-512" hashValue="nNXcQWeDmQXVle71BbCaCy4jDkBRj+BTH1ZeD2eRTKOPdvT4MvWTgi3Sz0ktCmVSI/VYSWPxO+Dqsts118ne2w==" saltValue="koOLhJU9dPNxdvy+djZL7A==" spinCount="100000" sheet="1" objects="1" scenarios="1"/>
  <printOptions horizontalCentered="1"/>
  <pageMargins left="0.7" right="0.7" top="0.75" bottom="0.75" header="0.3" footer="0.3"/>
  <pageSetup scale="76" orientation="landscape" r:id="rId1"/>
  <headerFooter>
    <oddFooter xml:space="preserve">&amp;L&amp;A
July 10, 2020
</oddFooter>
  </headerFooter>
  <rowBreaks count="1" manualBreakCount="1">
    <brk id="24" max="2" man="1"/>
  </rowBreaks>
  <drawing r:id="rId2"/>
  <legacyDrawing r:id="rId3"/>
  <controls>
    <mc:AlternateContent xmlns:mc="http://schemas.openxmlformats.org/markup-compatibility/2006">
      <mc:Choice Requires="x14">
        <control shapeId="2082" r:id="rId4" name="CheckBox14">
          <controlPr defaultSize="0" autoLine="0" altText="No check box" r:id="rId5">
            <anchor moveWithCells="1">
              <from>
                <xdr:col>2</xdr:col>
                <xdr:colOff>2259330</xdr:colOff>
                <xdr:row>32</xdr:row>
                <xdr:rowOff>19050</xdr:rowOff>
              </from>
              <to>
                <xdr:col>2</xdr:col>
                <xdr:colOff>2705100</xdr:colOff>
                <xdr:row>33</xdr:row>
                <xdr:rowOff>11430</xdr:rowOff>
              </to>
            </anchor>
          </controlPr>
        </control>
      </mc:Choice>
      <mc:Fallback>
        <control shapeId="2082" r:id="rId4" name="CheckBox14"/>
      </mc:Fallback>
    </mc:AlternateContent>
    <mc:AlternateContent xmlns:mc="http://schemas.openxmlformats.org/markup-compatibility/2006">
      <mc:Choice Requires="x14">
        <control shapeId="2081" r:id="rId6" name="CheckBox13">
          <controlPr defaultSize="0" autoLine="0" altText="Yes check box" r:id="rId7">
            <anchor moveWithCells="1">
              <from>
                <xdr:col>2</xdr:col>
                <xdr:colOff>1524000</xdr:colOff>
                <xdr:row>32</xdr:row>
                <xdr:rowOff>19050</xdr:rowOff>
              </from>
              <to>
                <xdr:col>2</xdr:col>
                <xdr:colOff>2259330</xdr:colOff>
                <xdr:row>33</xdr:row>
                <xdr:rowOff>0</xdr:rowOff>
              </to>
            </anchor>
          </controlPr>
        </control>
      </mc:Choice>
      <mc:Fallback>
        <control shapeId="2081" r:id="rId6" name="CheckBox13"/>
      </mc:Fallback>
    </mc:AlternateContent>
    <mc:AlternateContent xmlns:mc="http://schemas.openxmlformats.org/markup-compatibility/2006">
      <mc:Choice Requires="x14">
        <control shapeId="2078" r:id="rId8" name="CheckBox12">
          <controlPr defaultSize="0" autoLine="0" altText="No check box" r:id="rId9">
            <anchor moveWithCells="1">
              <from>
                <xdr:col>2</xdr:col>
                <xdr:colOff>2259330</xdr:colOff>
                <xdr:row>29</xdr:row>
                <xdr:rowOff>19050</xdr:rowOff>
              </from>
              <to>
                <xdr:col>2</xdr:col>
                <xdr:colOff>2705100</xdr:colOff>
                <xdr:row>30</xdr:row>
                <xdr:rowOff>11430</xdr:rowOff>
              </to>
            </anchor>
          </controlPr>
        </control>
      </mc:Choice>
      <mc:Fallback>
        <control shapeId="2078" r:id="rId8" name="CheckBox12"/>
      </mc:Fallback>
    </mc:AlternateContent>
    <mc:AlternateContent xmlns:mc="http://schemas.openxmlformats.org/markup-compatibility/2006">
      <mc:Choice Requires="x14">
        <control shapeId="2077" r:id="rId10" name="CheckBox11">
          <controlPr defaultSize="0" autoLine="0" altText="Yes check box" r:id="rId11">
            <anchor moveWithCells="1">
              <from>
                <xdr:col>2</xdr:col>
                <xdr:colOff>1504950</xdr:colOff>
                <xdr:row>29</xdr:row>
                <xdr:rowOff>11430</xdr:rowOff>
              </from>
              <to>
                <xdr:col>2</xdr:col>
                <xdr:colOff>2240280</xdr:colOff>
                <xdr:row>29</xdr:row>
                <xdr:rowOff>278130</xdr:rowOff>
              </to>
            </anchor>
          </controlPr>
        </control>
      </mc:Choice>
      <mc:Fallback>
        <control shapeId="2077" r:id="rId10" name="CheckBox11"/>
      </mc:Fallback>
    </mc:AlternateContent>
    <mc:AlternateContent xmlns:mc="http://schemas.openxmlformats.org/markup-compatibility/2006">
      <mc:Choice Requires="x14">
        <control shapeId="2076" r:id="rId12" name="CheckBox10">
          <controlPr defaultSize="0" autoLine="0" altText="No check box" r:id="rId13">
            <anchor moveWithCells="1">
              <from>
                <xdr:col>2</xdr:col>
                <xdr:colOff>2259330</xdr:colOff>
                <xdr:row>30</xdr:row>
                <xdr:rowOff>19050</xdr:rowOff>
              </from>
              <to>
                <xdr:col>2</xdr:col>
                <xdr:colOff>2705100</xdr:colOff>
                <xdr:row>31</xdr:row>
                <xdr:rowOff>11430</xdr:rowOff>
              </to>
            </anchor>
          </controlPr>
        </control>
      </mc:Choice>
      <mc:Fallback>
        <control shapeId="2076" r:id="rId12" name="CheckBox10"/>
      </mc:Fallback>
    </mc:AlternateContent>
    <mc:AlternateContent xmlns:mc="http://schemas.openxmlformats.org/markup-compatibility/2006">
      <mc:Choice Requires="x14">
        <control shapeId="2075" r:id="rId14" name="CheckBox9">
          <controlPr defaultSize="0" autoLine="0" altText="Yes check box" r:id="rId15">
            <anchor moveWithCells="1">
              <from>
                <xdr:col>2</xdr:col>
                <xdr:colOff>1524000</xdr:colOff>
                <xdr:row>30</xdr:row>
                <xdr:rowOff>19050</xdr:rowOff>
              </from>
              <to>
                <xdr:col>2</xdr:col>
                <xdr:colOff>2259330</xdr:colOff>
                <xdr:row>31</xdr:row>
                <xdr:rowOff>0</xdr:rowOff>
              </to>
            </anchor>
          </controlPr>
        </control>
      </mc:Choice>
      <mc:Fallback>
        <control shapeId="2075" r:id="rId14" name="CheckBox9"/>
      </mc:Fallback>
    </mc:AlternateContent>
    <mc:AlternateContent xmlns:mc="http://schemas.openxmlformats.org/markup-compatibility/2006">
      <mc:Choice Requires="x14">
        <control shapeId="2074" r:id="rId16" name="CheckBox8">
          <controlPr defaultSize="0" autoLine="0" altText="No check box" r:id="rId17">
            <anchor moveWithCells="1">
              <from>
                <xdr:col>2</xdr:col>
                <xdr:colOff>2259330</xdr:colOff>
                <xdr:row>28</xdr:row>
                <xdr:rowOff>19050</xdr:rowOff>
              </from>
              <to>
                <xdr:col>2</xdr:col>
                <xdr:colOff>2705100</xdr:colOff>
                <xdr:row>29</xdr:row>
                <xdr:rowOff>11430</xdr:rowOff>
              </to>
            </anchor>
          </controlPr>
        </control>
      </mc:Choice>
      <mc:Fallback>
        <control shapeId="2074" r:id="rId16" name="CheckBox8"/>
      </mc:Fallback>
    </mc:AlternateContent>
    <mc:AlternateContent xmlns:mc="http://schemas.openxmlformats.org/markup-compatibility/2006">
      <mc:Choice Requires="x14">
        <control shapeId="2073" r:id="rId18" name="CheckBox7">
          <controlPr defaultSize="0" autoLine="0" altText="Yes check box" r:id="rId19">
            <anchor moveWithCells="1">
              <from>
                <xdr:col>2</xdr:col>
                <xdr:colOff>1524000</xdr:colOff>
                <xdr:row>28</xdr:row>
                <xdr:rowOff>19050</xdr:rowOff>
              </from>
              <to>
                <xdr:col>2</xdr:col>
                <xdr:colOff>2259330</xdr:colOff>
                <xdr:row>29</xdr:row>
                <xdr:rowOff>0</xdr:rowOff>
              </to>
            </anchor>
          </controlPr>
        </control>
      </mc:Choice>
      <mc:Fallback>
        <control shapeId="2073" r:id="rId18" name="CheckBox7"/>
      </mc:Fallback>
    </mc:AlternateContent>
    <mc:AlternateContent xmlns:mc="http://schemas.openxmlformats.org/markup-compatibility/2006">
      <mc:Choice Requires="x14">
        <control shapeId="2072" r:id="rId20" name="CheckBox6">
          <controlPr defaultSize="0" autoLine="0" altText="No check box" r:id="rId21">
            <anchor moveWithCells="1">
              <from>
                <xdr:col>2</xdr:col>
                <xdr:colOff>2259330</xdr:colOff>
                <xdr:row>27</xdr:row>
                <xdr:rowOff>19050</xdr:rowOff>
              </from>
              <to>
                <xdr:col>2</xdr:col>
                <xdr:colOff>2705100</xdr:colOff>
                <xdr:row>28</xdr:row>
                <xdr:rowOff>11430</xdr:rowOff>
              </to>
            </anchor>
          </controlPr>
        </control>
      </mc:Choice>
      <mc:Fallback>
        <control shapeId="2072" r:id="rId20" name="CheckBox6"/>
      </mc:Fallback>
    </mc:AlternateContent>
    <mc:AlternateContent xmlns:mc="http://schemas.openxmlformats.org/markup-compatibility/2006">
      <mc:Choice Requires="x14">
        <control shapeId="2071" r:id="rId22" name="CheckBox5">
          <controlPr defaultSize="0" autoLine="0" altText="Yes check box" r:id="rId23">
            <anchor moveWithCells="1">
              <from>
                <xdr:col>2</xdr:col>
                <xdr:colOff>1524000</xdr:colOff>
                <xdr:row>27</xdr:row>
                <xdr:rowOff>19050</xdr:rowOff>
              </from>
              <to>
                <xdr:col>2</xdr:col>
                <xdr:colOff>2259330</xdr:colOff>
                <xdr:row>28</xdr:row>
                <xdr:rowOff>0</xdr:rowOff>
              </to>
            </anchor>
          </controlPr>
        </control>
      </mc:Choice>
      <mc:Fallback>
        <control shapeId="2071" r:id="rId22" name="CheckBox5"/>
      </mc:Fallback>
    </mc:AlternateContent>
    <mc:AlternateContent xmlns:mc="http://schemas.openxmlformats.org/markup-compatibility/2006">
      <mc:Choice Requires="x14">
        <control shapeId="2070" r:id="rId24" name="CheckBox4">
          <controlPr defaultSize="0" autoLine="0" altText="No check box" r:id="rId25">
            <anchor moveWithCells="1">
              <from>
                <xdr:col>2</xdr:col>
                <xdr:colOff>2266950</xdr:colOff>
                <xdr:row>26</xdr:row>
                <xdr:rowOff>19050</xdr:rowOff>
              </from>
              <to>
                <xdr:col>2</xdr:col>
                <xdr:colOff>2716530</xdr:colOff>
                <xdr:row>27</xdr:row>
                <xdr:rowOff>11430</xdr:rowOff>
              </to>
            </anchor>
          </controlPr>
        </control>
      </mc:Choice>
      <mc:Fallback>
        <control shapeId="2070" r:id="rId24" name="CheckBox4"/>
      </mc:Fallback>
    </mc:AlternateContent>
    <mc:AlternateContent xmlns:mc="http://schemas.openxmlformats.org/markup-compatibility/2006">
      <mc:Choice Requires="x14">
        <control shapeId="2069" r:id="rId26" name="CheckBox3">
          <controlPr defaultSize="0" autoLine="0" altText="Yes check box" r:id="rId27">
            <anchor moveWithCells="1">
              <from>
                <xdr:col>2</xdr:col>
                <xdr:colOff>1524000</xdr:colOff>
                <xdr:row>26</xdr:row>
                <xdr:rowOff>19050</xdr:rowOff>
              </from>
              <to>
                <xdr:col>2</xdr:col>
                <xdr:colOff>2259330</xdr:colOff>
                <xdr:row>27</xdr:row>
                <xdr:rowOff>0</xdr:rowOff>
              </to>
            </anchor>
          </controlPr>
        </control>
      </mc:Choice>
      <mc:Fallback>
        <control shapeId="2069" r:id="rId26" name="CheckBox3"/>
      </mc:Fallback>
    </mc:AlternateContent>
    <mc:AlternateContent xmlns:mc="http://schemas.openxmlformats.org/markup-compatibility/2006">
      <mc:Choice Requires="x14">
        <control shapeId="2085" r:id="rId28" name="CheckBox1">
          <controlPr defaultSize="0" autoLine="0" altText="Yes check box" r:id="rId29">
            <anchor moveWithCells="1">
              <from>
                <xdr:col>2</xdr:col>
                <xdr:colOff>1524000</xdr:colOff>
                <xdr:row>31</xdr:row>
                <xdr:rowOff>11430</xdr:rowOff>
              </from>
              <to>
                <xdr:col>2</xdr:col>
                <xdr:colOff>2259330</xdr:colOff>
                <xdr:row>31</xdr:row>
                <xdr:rowOff>278130</xdr:rowOff>
              </to>
            </anchor>
          </controlPr>
        </control>
      </mc:Choice>
      <mc:Fallback>
        <control shapeId="2085" r:id="rId28" name="CheckBox1"/>
      </mc:Fallback>
    </mc:AlternateContent>
    <mc:AlternateContent xmlns:mc="http://schemas.openxmlformats.org/markup-compatibility/2006">
      <mc:Choice Requires="x14">
        <control shapeId="2086" r:id="rId30" name="CheckBox2">
          <controlPr defaultSize="0" autoLine="0" altText="No check box" r:id="rId31">
            <anchor moveWithCells="1">
              <from>
                <xdr:col>2</xdr:col>
                <xdr:colOff>2259330</xdr:colOff>
                <xdr:row>31</xdr:row>
                <xdr:rowOff>11430</xdr:rowOff>
              </from>
              <to>
                <xdr:col>2</xdr:col>
                <xdr:colOff>2705100</xdr:colOff>
                <xdr:row>32</xdr:row>
                <xdr:rowOff>0</xdr:rowOff>
              </to>
            </anchor>
          </controlPr>
        </control>
      </mc:Choice>
      <mc:Fallback>
        <control shapeId="2086" r:id="rId30" name="CheckBox2"/>
      </mc:Fallback>
    </mc:AlternateContent>
    <mc:AlternateContent xmlns:mc="http://schemas.openxmlformats.org/markup-compatibility/2006">
      <mc:Choice Requires="x14">
        <control shapeId="2083" r:id="rId32" name="Button 35">
          <controlPr defaultSize="0" print="0" autoFill="0" autoPict="0" macro="[0]!Checklist_New_Product_Item_6">
            <anchor moveWithCells="1" sizeWithCells="1">
              <from>
                <xdr:col>3</xdr:col>
                <xdr:colOff>19050</xdr:colOff>
                <xdr:row>38</xdr:row>
                <xdr:rowOff>19050</xdr:rowOff>
              </from>
              <to>
                <xdr:col>3</xdr:col>
                <xdr:colOff>1466850</xdr:colOff>
                <xdr:row>38</xdr:row>
                <xdr:rowOff>209550</xdr:rowOff>
              </to>
            </anchor>
          </controlPr>
        </control>
      </mc:Choice>
    </mc:AlternateContent>
    <mc:AlternateContent xmlns:mc="http://schemas.openxmlformats.org/markup-compatibility/2006">
      <mc:Choice Requires="x14">
        <control shapeId="2084" r:id="rId33" name="Button 36">
          <controlPr defaultSize="0" print="0" autoFill="0" autoPict="0" macro="[0]!Checklist_New_Product_Item_7">
            <anchor moveWithCells="1" sizeWithCells="1">
              <from>
                <xdr:col>3</xdr:col>
                <xdr:colOff>19050</xdr:colOff>
                <xdr:row>42</xdr:row>
                <xdr:rowOff>209550</xdr:rowOff>
              </from>
              <to>
                <xdr:col>3</xdr:col>
                <xdr:colOff>1466850</xdr:colOff>
                <xdr:row>43</xdr:row>
                <xdr:rowOff>209550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83"/>
  <sheetViews>
    <sheetView showZeros="0" zoomScale="81" zoomScaleNormal="81" zoomScaleSheetLayoutView="115" workbookViewId="0"/>
  </sheetViews>
  <sheetFormatPr defaultColWidth="8.76953125" defaultRowHeight="15" x14ac:dyDescent="0.5"/>
  <cols>
    <col min="1" max="1" width="4.2265625" style="20" customWidth="1"/>
    <col min="2" max="2" width="74.54296875" style="20" customWidth="1"/>
    <col min="3" max="5" width="17" style="20" customWidth="1"/>
    <col min="6" max="16384" width="8.76953125" style="36"/>
  </cols>
  <sheetData>
    <row r="1" spans="1:5" x14ac:dyDescent="0.5">
      <c r="B1" s="19" t="s">
        <v>408</v>
      </c>
    </row>
    <row r="2" spans="1:5" x14ac:dyDescent="0.5">
      <c r="B2" s="18" t="str">
        <f>+New_Product!B2</f>
        <v>For Large Group Health Plan</v>
      </c>
    </row>
    <row r="3" spans="1:5" x14ac:dyDescent="0.5">
      <c r="B3" s="18" t="s">
        <v>152</v>
      </c>
    </row>
    <row r="4" spans="1:5" x14ac:dyDescent="0.5">
      <c r="B4" s="19" t="s">
        <v>61</v>
      </c>
    </row>
    <row r="5" spans="1:5" x14ac:dyDescent="0.5">
      <c r="B5" s="19"/>
    </row>
    <row r="6" spans="1:5" x14ac:dyDescent="0.5">
      <c r="A6" s="21" t="s">
        <v>100</v>
      </c>
      <c r="B6" s="21"/>
    </row>
    <row r="7" spans="1:5" x14ac:dyDescent="0.5">
      <c r="A7" s="21"/>
      <c r="B7" s="21"/>
    </row>
    <row r="8" spans="1:5" x14ac:dyDescent="0.5">
      <c r="A8" s="24" t="s">
        <v>101</v>
      </c>
      <c r="B8" s="22"/>
      <c r="C8" s="23"/>
      <c r="D8" s="23"/>
      <c r="E8" s="23"/>
    </row>
    <row r="9" spans="1:5" x14ac:dyDescent="0.5">
      <c r="A9" s="24" t="s">
        <v>153</v>
      </c>
      <c r="B9" s="22"/>
      <c r="C9" s="23"/>
      <c r="D9" s="23"/>
      <c r="E9" s="23"/>
    </row>
    <row r="10" spans="1:5" x14ac:dyDescent="0.5">
      <c r="A10" s="24" t="s">
        <v>154</v>
      </c>
      <c r="B10" s="22"/>
      <c r="C10" s="23"/>
      <c r="D10" s="23"/>
      <c r="E10" s="23"/>
    </row>
    <row r="11" spans="1:5" x14ac:dyDescent="0.5">
      <c r="A11" s="24" t="s">
        <v>201</v>
      </c>
      <c r="B11" s="22"/>
      <c r="C11" s="23"/>
      <c r="D11" s="23"/>
      <c r="E11" s="23"/>
    </row>
    <row r="12" spans="1:5" x14ac:dyDescent="0.5">
      <c r="A12" s="24" t="s">
        <v>155</v>
      </c>
      <c r="B12" s="22"/>
      <c r="C12" s="23"/>
      <c r="D12" s="23"/>
      <c r="E12" s="23"/>
    </row>
    <row r="13" spans="1:5" x14ac:dyDescent="0.5">
      <c r="A13" s="24" t="s">
        <v>156</v>
      </c>
      <c r="B13" s="22"/>
      <c r="C13" s="23"/>
      <c r="D13" s="23"/>
      <c r="E13" s="23"/>
    </row>
    <row r="14" spans="1:5" x14ac:dyDescent="0.5">
      <c r="A14" s="37" t="s">
        <v>423</v>
      </c>
      <c r="B14" s="22"/>
      <c r="C14" s="23"/>
      <c r="D14" s="23"/>
      <c r="E14" s="23"/>
    </row>
    <row r="15" spans="1:5" x14ac:dyDescent="0.5">
      <c r="A15" s="37" t="s">
        <v>424</v>
      </c>
      <c r="B15" s="22"/>
      <c r="C15" s="23"/>
      <c r="D15" s="23"/>
      <c r="E15" s="23"/>
    </row>
    <row r="16" spans="1:5" x14ac:dyDescent="0.5">
      <c r="A16" s="24" t="s">
        <v>463</v>
      </c>
      <c r="B16" s="22"/>
      <c r="C16" s="23"/>
      <c r="D16" s="23"/>
      <c r="E16" s="23"/>
    </row>
    <row r="17" spans="1:13" x14ac:dyDescent="0.5">
      <c r="A17" s="24"/>
      <c r="B17" s="22" t="s">
        <v>456</v>
      </c>
      <c r="C17" s="23"/>
      <c r="D17" s="23"/>
      <c r="E17" s="23"/>
    </row>
    <row r="18" spans="1:13" s="38" customFormat="1" x14ac:dyDescent="0.5">
      <c r="A18" s="22" t="s">
        <v>425</v>
      </c>
      <c r="B18" s="22"/>
      <c r="C18" s="23"/>
      <c r="D18" s="23"/>
      <c r="E18" s="23"/>
    </row>
    <row r="19" spans="1:13" x14ac:dyDescent="0.5">
      <c r="A19" s="24" t="s">
        <v>506</v>
      </c>
      <c r="B19" s="22"/>
      <c r="C19" s="23"/>
      <c r="D19" s="23"/>
      <c r="E19" s="23"/>
    </row>
    <row r="20" spans="1:13" x14ac:dyDescent="0.5">
      <c r="A20" s="24" t="s">
        <v>507</v>
      </c>
      <c r="B20" s="22"/>
      <c r="C20" s="23"/>
      <c r="D20" s="23"/>
      <c r="E20" s="23"/>
    </row>
    <row r="21" spans="1:13" ht="15.3" thickBot="1" x14ac:dyDescent="0.55000000000000004">
      <c r="B21" s="24"/>
    </row>
    <row r="22" spans="1:13" ht="16.149999999999999" customHeight="1" thickBot="1" x14ac:dyDescent="0.55000000000000004">
      <c r="A22" s="25" t="s">
        <v>17</v>
      </c>
      <c r="B22" s="25" t="str">
        <f>'Cover-Input Page'!B10</f>
        <v>Company Name</v>
      </c>
      <c r="C22" s="56">
        <f>'Cover-Input Page'!C10</f>
        <v>0</v>
      </c>
      <c r="D22" s="303"/>
    </row>
    <row r="23" spans="1:13" ht="15.3" thickBot="1" x14ac:dyDescent="0.55000000000000004">
      <c r="B23" s="21"/>
      <c r="C23" s="39"/>
    </row>
    <row r="24" spans="1:13" ht="15.3" thickBot="1" x14ac:dyDescent="0.55000000000000004">
      <c r="A24" s="25" t="s">
        <v>18</v>
      </c>
      <c r="B24" s="25" t="s">
        <v>488</v>
      </c>
      <c r="C24" s="27"/>
      <c r="F24" s="38"/>
      <c r="G24" s="38"/>
      <c r="H24" s="38"/>
      <c r="I24" s="38"/>
      <c r="J24" s="38"/>
      <c r="K24" s="38"/>
      <c r="L24" s="38"/>
      <c r="M24" s="38"/>
    </row>
    <row r="25" spans="1:13" x14ac:dyDescent="0.5">
      <c r="B25" s="21"/>
      <c r="C25" s="26"/>
    </row>
    <row r="26" spans="1:13" x14ac:dyDescent="0.5">
      <c r="A26" s="25" t="s">
        <v>19</v>
      </c>
      <c r="B26" s="25" t="s">
        <v>491</v>
      </c>
      <c r="C26" s="26"/>
    </row>
    <row r="27" spans="1:13" x14ac:dyDescent="0.5">
      <c r="A27" s="25"/>
      <c r="B27" s="25"/>
      <c r="C27" s="26"/>
    </row>
    <row r="28" spans="1:13" x14ac:dyDescent="0.5">
      <c r="A28" s="25"/>
      <c r="B28" s="302" t="s">
        <v>492</v>
      </c>
      <c r="C28" s="26"/>
    </row>
    <row r="29" spans="1:13" x14ac:dyDescent="0.5">
      <c r="A29" s="25"/>
      <c r="B29" s="302" t="s">
        <v>116</v>
      </c>
      <c r="C29" s="26"/>
    </row>
    <row r="30" spans="1:13" x14ac:dyDescent="0.5">
      <c r="A30" s="25"/>
      <c r="B30" s="302" t="s">
        <v>493</v>
      </c>
      <c r="C30" s="26"/>
    </row>
    <row r="31" spans="1:13" x14ac:dyDescent="0.5">
      <c r="B31" s="21"/>
      <c r="C31" s="26"/>
    </row>
    <row r="32" spans="1:13" x14ac:dyDescent="0.5">
      <c r="A32" s="25" t="s">
        <v>20</v>
      </c>
      <c r="B32" s="28" t="s">
        <v>1</v>
      </c>
      <c r="C32" s="26"/>
    </row>
    <row r="33" spans="1:7" ht="20.65" customHeight="1" x14ac:dyDescent="0.5">
      <c r="A33" s="25"/>
      <c r="B33" s="21" t="s">
        <v>2</v>
      </c>
      <c r="C33" s="8"/>
    </row>
    <row r="34" spans="1:7" ht="20.65" customHeight="1" x14ac:dyDescent="0.5">
      <c r="B34" s="21" t="s">
        <v>3</v>
      </c>
      <c r="C34" s="8"/>
    </row>
    <row r="35" spans="1:7" ht="20.65" customHeight="1" x14ac:dyDescent="0.5">
      <c r="B35" s="21" t="s">
        <v>98</v>
      </c>
      <c r="C35" s="8"/>
    </row>
    <row r="36" spans="1:7" ht="20.65" customHeight="1" x14ac:dyDescent="0.5">
      <c r="B36" s="21" t="s">
        <v>4</v>
      </c>
      <c r="C36" s="8"/>
    </row>
    <row r="37" spans="1:7" ht="20.65" customHeight="1" x14ac:dyDescent="0.5">
      <c r="B37" s="21" t="s">
        <v>5</v>
      </c>
      <c r="C37" s="8"/>
    </row>
    <row r="38" spans="1:7" ht="20.65" customHeight="1" x14ac:dyDescent="0.5">
      <c r="B38" s="21" t="s">
        <v>455</v>
      </c>
      <c r="C38" s="8"/>
      <c r="E38" s="23"/>
      <c r="F38" s="38"/>
      <c r="G38" s="38"/>
    </row>
    <row r="39" spans="1:7" ht="20.65" customHeight="1" x14ac:dyDescent="0.5">
      <c r="B39" s="21" t="s">
        <v>50</v>
      </c>
      <c r="C39" s="8"/>
    </row>
    <row r="40" spans="1:7" ht="15.3" thickBot="1" x14ac:dyDescent="0.55000000000000004">
      <c r="B40" s="21"/>
      <c r="C40" s="26"/>
    </row>
    <row r="41" spans="1:7" ht="15.3" thickBot="1" x14ac:dyDescent="0.55000000000000004">
      <c r="A41" s="25" t="s">
        <v>21</v>
      </c>
      <c r="B41" s="40" t="str">
        <f>'Cover-Input Page'!B15</f>
        <v xml:space="preserve">Segment Type  </v>
      </c>
      <c r="C41" s="34" t="str">
        <f>'Cover-Input Page'!C15</f>
        <v>Large Group</v>
      </c>
    </row>
    <row r="42" spans="1:7" ht="15.3" thickBot="1" x14ac:dyDescent="0.55000000000000004">
      <c r="B42" s="25"/>
      <c r="C42" s="30"/>
    </row>
    <row r="43" spans="1:7" ht="15.3" thickBot="1" x14ac:dyDescent="0.55000000000000004">
      <c r="A43" s="31" t="s">
        <v>22</v>
      </c>
      <c r="B43" s="28" t="str">
        <f>'Cover-Input Page'!B16</f>
        <v>Plan Type:  For-profit or Not-for-profit company</v>
      </c>
      <c r="C43" s="34" t="str">
        <f>'Cover-Input Page'!C16</f>
        <v>Not-for-profit</v>
      </c>
    </row>
    <row r="44" spans="1:7" x14ac:dyDescent="0.5">
      <c r="B44" s="21"/>
      <c r="C44" s="26"/>
    </row>
    <row r="45" spans="1:7" x14ac:dyDescent="0.5">
      <c r="A45" s="31" t="s">
        <v>14</v>
      </c>
      <c r="B45" s="28" t="s">
        <v>191</v>
      </c>
      <c r="C45" s="41"/>
    </row>
    <row r="46" spans="1:7" x14ac:dyDescent="0.5">
      <c r="A46" s="31"/>
      <c r="B46" s="32" t="s">
        <v>494</v>
      </c>
      <c r="C46" s="16"/>
    </row>
    <row r="47" spans="1:7" x14ac:dyDescent="0.5">
      <c r="B47" s="32" t="s">
        <v>495</v>
      </c>
      <c r="C47" s="26"/>
    </row>
    <row r="48" spans="1:7" x14ac:dyDescent="0.5">
      <c r="B48" s="32" t="s">
        <v>148</v>
      </c>
      <c r="C48" s="26"/>
    </row>
    <row r="49" spans="1:5" ht="15.3" thickBot="1" x14ac:dyDescent="0.55000000000000004">
      <c r="B49" s="32"/>
      <c r="C49" s="26"/>
    </row>
    <row r="50" spans="1:5" ht="15.3" thickBot="1" x14ac:dyDescent="0.55000000000000004">
      <c r="B50" s="21" t="s">
        <v>28</v>
      </c>
      <c r="C50" s="7" t="s">
        <v>208</v>
      </c>
    </row>
    <row r="51" spans="1:5" x14ac:dyDescent="0.5">
      <c r="B51" s="21" t="s">
        <v>496</v>
      </c>
      <c r="D51" s="36"/>
      <c r="E51" s="36"/>
    </row>
    <row r="52" spans="1:5" x14ac:dyDescent="0.5">
      <c r="B52" s="21" t="s">
        <v>497</v>
      </c>
      <c r="D52" s="36"/>
      <c r="E52" s="36"/>
    </row>
    <row r="53" spans="1:5" x14ac:dyDescent="0.5">
      <c r="B53" s="21" t="s">
        <v>498</v>
      </c>
      <c r="D53" s="36"/>
      <c r="E53" s="36"/>
    </row>
    <row r="54" spans="1:5" x14ac:dyDescent="0.5">
      <c r="B54" s="32"/>
      <c r="C54" s="26"/>
    </row>
    <row r="55" spans="1:5" x14ac:dyDescent="0.5">
      <c r="A55" s="31"/>
      <c r="B55" s="21"/>
      <c r="C55" s="26"/>
    </row>
    <row r="56" spans="1:5" x14ac:dyDescent="0.5">
      <c r="A56" s="31" t="s">
        <v>16</v>
      </c>
      <c r="B56" s="21" t="s">
        <v>29</v>
      </c>
      <c r="C56" s="30"/>
    </row>
    <row r="57" spans="1:5" x14ac:dyDescent="0.5">
      <c r="A57" s="31"/>
      <c r="B57" s="21"/>
    </row>
    <row r="58" spans="1:5" x14ac:dyDescent="0.5">
      <c r="A58" s="31"/>
      <c r="B58" s="32" t="s">
        <v>221</v>
      </c>
    </row>
    <row r="59" spans="1:5" x14ac:dyDescent="0.5">
      <c r="A59" s="31"/>
      <c r="B59" s="32" t="s">
        <v>53</v>
      </c>
    </row>
    <row r="60" spans="1:5" x14ac:dyDescent="0.5">
      <c r="A60" s="31"/>
      <c r="B60" s="21"/>
    </row>
    <row r="61" spans="1:5" x14ac:dyDescent="0.5">
      <c r="A61" s="31" t="s">
        <v>25</v>
      </c>
      <c r="B61" s="21" t="s">
        <v>484</v>
      </c>
    </row>
    <row r="62" spans="1:5" x14ac:dyDescent="0.5">
      <c r="A62" s="31"/>
      <c r="B62" s="21"/>
    </row>
    <row r="63" spans="1:5" x14ac:dyDescent="0.5">
      <c r="A63" s="31"/>
      <c r="B63" s="32" t="s">
        <v>215</v>
      </c>
    </row>
    <row r="64" spans="1:5" x14ac:dyDescent="0.5">
      <c r="A64" s="31"/>
      <c r="B64" s="32" t="s">
        <v>30</v>
      </c>
    </row>
    <row r="65" spans="1:12" x14ac:dyDescent="0.5">
      <c r="A65" s="31"/>
      <c r="B65" s="21"/>
    </row>
    <row r="66" spans="1:12" x14ac:dyDescent="0.5">
      <c r="A66" s="31" t="s">
        <v>31</v>
      </c>
      <c r="B66" s="21" t="s">
        <v>15</v>
      </c>
    </row>
    <row r="67" spans="1:12" x14ac:dyDescent="0.5">
      <c r="A67" s="31"/>
      <c r="B67" s="21"/>
      <c r="G67" s="23"/>
      <c r="H67" s="38"/>
      <c r="I67" s="38"/>
      <c r="J67" s="38"/>
      <c r="K67" s="38"/>
      <c r="L67" s="38"/>
    </row>
    <row r="68" spans="1:12" x14ac:dyDescent="0.5">
      <c r="A68" s="31"/>
      <c r="B68" s="32" t="s">
        <v>454</v>
      </c>
      <c r="G68" s="23"/>
      <c r="H68" s="38"/>
      <c r="I68" s="38"/>
      <c r="J68" s="38"/>
      <c r="K68" s="38"/>
      <c r="L68" s="38"/>
    </row>
    <row r="69" spans="1:12" x14ac:dyDescent="0.5">
      <c r="A69" s="31"/>
      <c r="B69" s="32" t="s">
        <v>465</v>
      </c>
      <c r="G69" s="23"/>
      <c r="H69" s="38"/>
      <c r="I69" s="38"/>
      <c r="J69" s="38"/>
      <c r="K69" s="38"/>
      <c r="L69" s="38"/>
    </row>
    <row r="70" spans="1:12" x14ac:dyDescent="0.5">
      <c r="A70" s="31"/>
      <c r="B70" s="21"/>
    </row>
    <row r="71" spans="1:12" x14ac:dyDescent="0.5">
      <c r="A71" s="31" t="s">
        <v>33</v>
      </c>
      <c r="B71" s="21" t="s">
        <v>160</v>
      </c>
    </row>
    <row r="72" spans="1:12" x14ac:dyDescent="0.5">
      <c r="A72" s="31"/>
      <c r="B72" s="21"/>
    </row>
    <row r="73" spans="1:12" x14ac:dyDescent="0.5">
      <c r="A73" s="31"/>
      <c r="B73" s="21" t="s">
        <v>499</v>
      </c>
    </row>
    <row r="74" spans="1:12" x14ac:dyDescent="0.5">
      <c r="A74" s="31"/>
      <c r="B74" s="32" t="s">
        <v>202</v>
      </c>
    </row>
    <row r="75" spans="1:12" x14ac:dyDescent="0.5">
      <c r="A75" s="31"/>
      <c r="B75" s="32" t="s">
        <v>117</v>
      </c>
    </row>
    <row r="76" spans="1:12" x14ac:dyDescent="0.5">
      <c r="A76" s="31"/>
      <c r="B76" s="32" t="s">
        <v>118</v>
      </c>
    </row>
    <row r="77" spans="1:12" x14ac:dyDescent="0.5">
      <c r="A77" s="31"/>
      <c r="B77" s="32" t="s">
        <v>32</v>
      </c>
    </row>
    <row r="78" spans="1:12" x14ac:dyDescent="0.5">
      <c r="A78" s="31"/>
      <c r="B78" s="21"/>
    </row>
    <row r="79" spans="1:12" x14ac:dyDescent="0.5">
      <c r="A79" s="31" t="s">
        <v>34</v>
      </c>
      <c r="B79" s="21" t="s">
        <v>159</v>
      </c>
    </row>
    <row r="80" spans="1:12" x14ac:dyDescent="0.5">
      <c r="A80" s="31"/>
      <c r="B80" s="21"/>
    </row>
    <row r="81" spans="1:5" x14ac:dyDescent="0.5">
      <c r="A81" s="31"/>
      <c r="B81" s="21" t="s">
        <v>500</v>
      </c>
    </row>
    <row r="82" spans="1:5" x14ac:dyDescent="0.5">
      <c r="A82" s="31"/>
      <c r="B82" s="32" t="s">
        <v>119</v>
      </c>
    </row>
    <row r="83" spans="1:5" x14ac:dyDescent="0.5">
      <c r="A83" s="31"/>
      <c r="B83" s="32" t="s">
        <v>35</v>
      </c>
    </row>
    <row r="84" spans="1:5" x14ac:dyDescent="0.5">
      <c r="A84" s="31"/>
      <c r="B84" s="21"/>
    </row>
    <row r="85" spans="1:5" x14ac:dyDescent="0.5">
      <c r="A85" s="31"/>
      <c r="B85" s="32" t="s">
        <v>508</v>
      </c>
    </row>
    <row r="86" spans="1:5" x14ac:dyDescent="0.5">
      <c r="A86" s="31"/>
      <c r="B86" s="32" t="s">
        <v>144</v>
      </c>
    </row>
    <row r="87" spans="1:5" ht="15.3" thickBot="1" x14ac:dyDescent="0.55000000000000004">
      <c r="A87" s="31"/>
      <c r="B87" s="21"/>
    </row>
    <row r="88" spans="1:5" ht="15.3" thickBot="1" x14ac:dyDescent="0.55000000000000004">
      <c r="A88" s="31" t="s">
        <v>37</v>
      </c>
      <c r="B88" s="28" t="s">
        <v>36</v>
      </c>
      <c r="C88" s="17"/>
      <c r="D88" s="23"/>
      <c r="E88" s="23"/>
    </row>
    <row r="89" spans="1:5" x14ac:dyDescent="0.5">
      <c r="A89" s="31"/>
      <c r="B89" s="28"/>
      <c r="C89" s="23"/>
      <c r="D89" s="23"/>
      <c r="E89" s="23"/>
    </row>
    <row r="90" spans="1:5" x14ac:dyDescent="0.5">
      <c r="A90" s="31"/>
      <c r="B90" s="42" t="s">
        <v>466</v>
      </c>
      <c r="C90" s="23"/>
      <c r="D90" s="23"/>
      <c r="E90" s="23"/>
    </row>
    <row r="91" spans="1:5" x14ac:dyDescent="0.5">
      <c r="A91" s="31"/>
      <c r="B91" s="42" t="s">
        <v>145</v>
      </c>
      <c r="C91" s="23"/>
      <c r="D91" s="23"/>
      <c r="E91" s="23"/>
    </row>
    <row r="92" spans="1:5" x14ac:dyDescent="0.5">
      <c r="A92" s="31"/>
      <c r="B92" s="42" t="s">
        <v>467</v>
      </c>
      <c r="C92" s="23"/>
      <c r="D92" s="23"/>
      <c r="E92" s="23"/>
    </row>
    <row r="93" spans="1:5" x14ac:dyDescent="0.5">
      <c r="A93" s="31"/>
      <c r="B93" s="42" t="s">
        <v>146</v>
      </c>
      <c r="C93" s="23"/>
      <c r="D93" s="23"/>
      <c r="E93" s="23"/>
    </row>
    <row r="94" spans="1:5" ht="15.3" thickBot="1" x14ac:dyDescent="0.55000000000000004">
      <c r="A94" s="31"/>
      <c r="B94" s="21"/>
    </row>
    <row r="95" spans="1:5" ht="15.3" thickBot="1" x14ac:dyDescent="0.55000000000000004">
      <c r="A95" s="31" t="s">
        <v>38</v>
      </c>
      <c r="B95" s="28" t="s">
        <v>226</v>
      </c>
      <c r="C95" s="57" t="str">
        <f>IF(AND('Cover-Input Page'!C17="New Product",'Cover-Input Page'!C18="Initial"),"N/A",
IF(AND('Cover-Input Page'!C17="New Product",'Cover-Input Page'!C18="resubmission"),"N/A",
IF(AND('Cover-Input Page'!C17="Existing Product",'Cover-Input Page'!C18="Initial"),"Initial",
IF(AND('Cover-Input Page'!C17="Existing Product",'Cover-Input Page'!C18="Resubmission"),"Resubmission",
IF(AND('Cover-Input Page'!C17="Both",'Cover-Input Page'!C18="Initial"),"Initial",
IF(AND('Cover-Input Page'!C17="Both",'Cover-Input Page'!C18="Resubmission"),"Resubmission",""))))))</f>
        <v>Resubmission</v>
      </c>
    </row>
    <row r="96" spans="1:5" x14ac:dyDescent="0.5">
      <c r="A96" s="31"/>
      <c r="B96" s="21"/>
      <c r="C96" s="26"/>
    </row>
    <row r="97" spans="1:4" x14ac:dyDescent="0.5">
      <c r="A97" s="31"/>
      <c r="B97" s="32" t="s">
        <v>23</v>
      </c>
      <c r="C97" s="26"/>
    </row>
    <row r="98" spans="1:4" x14ac:dyDescent="0.5">
      <c r="A98" s="31"/>
      <c r="B98" s="32" t="s">
        <v>24</v>
      </c>
      <c r="C98" s="26"/>
    </row>
    <row r="99" spans="1:4" x14ac:dyDescent="0.5">
      <c r="A99" s="31"/>
      <c r="B99" s="21"/>
      <c r="C99" s="26"/>
    </row>
    <row r="100" spans="1:4" x14ac:dyDescent="0.5">
      <c r="A100" s="31" t="s">
        <v>39</v>
      </c>
      <c r="B100" s="21" t="s">
        <v>468</v>
      </c>
      <c r="C100" s="26"/>
    </row>
    <row r="101" spans="1:4" x14ac:dyDescent="0.5">
      <c r="A101" s="31"/>
      <c r="B101" s="21"/>
      <c r="C101" s="26"/>
    </row>
    <row r="102" spans="1:4" x14ac:dyDescent="0.5">
      <c r="A102" s="31"/>
      <c r="B102" s="32" t="s">
        <v>206</v>
      </c>
      <c r="C102" s="26"/>
    </row>
    <row r="103" spans="1:4" x14ac:dyDescent="0.5">
      <c r="A103" s="31"/>
      <c r="B103" s="32" t="s">
        <v>149</v>
      </c>
      <c r="C103" s="26"/>
    </row>
    <row r="104" spans="1:4" x14ac:dyDescent="0.5">
      <c r="A104" s="31"/>
      <c r="B104" s="32" t="s">
        <v>203</v>
      </c>
      <c r="C104" s="26"/>
    </row>
    <row r="105" spans="1:4" x14ac:dyDescent="0.5">
      <c r="A105" s="31"/>
      <c r="B105" s="32" t="s">
        <v>147</v>
      </c>
      <c r="C105" s="26"/>
    </row>
    <row r="106" spans="1:4" x14ac:dyDescent="0.5">
      <c r="A106" s="31"/>
      <c r="B106" s="32" t="s">
        <v>469</v>
      </c>
      <c r="C106" s="26"/>
    </row>
    <row r="107" spans="1:4" ht="15.3" thickBot="1" x14ac:dyDescent="0.55000000000000004">
      <c r="A107" s="31"/>
      <c r="B107" s="21"/>
      <c r="C107" s="26"/>
    </row>
    <row r="108" spans="1:4" ht="15.3" thickBot="1" x14ac:dyDescent="0.55000000000000004">
      <c r="A108" s="31" t="s">
        <v>40</v>
      </c>
      <c r="B108" s="21" t="str">
        <f>'Cover-Input Page'!B7</f>
        <v>Effective Date of the Rate Change (the earliest year)</v>
      </c>
      <c r="C108" s="283">
        <f>'Cover-Input Page'!C7</f>
        <v>44197</v>
      </c>
    </row>
    <row r="109" spans="1:4" x14ac:dyDescent="0.5">
      <c r="A109" s="31"/>
      <c r="B109" s="21"/>
      <c r="C109" s="26"/>
    </row>
    <row r="110" spans="1:4" x14ac:dyDescent="0.5">
      <c r="A110" s="31"/>
      <c r="B110" s="32" t="s">
        <v>471</v>
      </c>
      <c r="C110" s="26"/>
    </row>
    <row r="111" spans="1:4" x14ac:dyDescent="0.5">
      <c r="A111" s="31"/>
      <c r="B111" s="21"/>
      <c r="C111" s="26"/>
    </row>
    <row r="112" spans="1:4" x14ac:dyDescent="0.5">
      <c r="A112" s="31" t="s">
        <v>41</v>
      </c>
      <c r="B112" s="21" t="s">
        <v>479</v>
      </c>
      <c r="C112" s="289"/>
      <c r="D112" s="43"/>
    </row>
    <row r="113" spans="1:9" x14ac:dyDescent="0.5">
      <c r="A113" s="31"/>
      <c r="B113" s="21"/>
      <c r="C113" s="26"/>
    </row>
    <row r="114" spans="1:9" x14ac:dyDescent="0.5">
      <c r="A114" s="31" t="s">
        <v>51</v>
      </c>
      <c r="B114" s="21" t="s">
        <v>104</v>
      </c>
      <c r="C114" s="26"/>
    </row>
    <row r="115" spans="1:9" ht="15.3" thickBot="1" x14ac:dyDescent="0.55000000000000004">
      <c r="A115" s="31"/>
      <c r="B115" s="21"/>
      <c r="C115" s="26"/>
    </row>
    <row r="116" spans="1:9" ht="15.3" thickBot="1" x14ac:dyDescent="0.55000000000000004">
      <c r="A116" s="31"/>
      <c r="B116" s="44" t="str">
        <f>LEFT(B114,29)</f>
        <v>Overall Medical Allowed Trend</v>
      </c>
      <c r="C116" s="58">
        <f>C127</f>
        <v>0</v>
      </c>
    </row>
    <row r="117" spans="1:9" x14ac:dyDescent="0.5">
      <c r="A117" s="31"/>
      <c r="B117" s="21"/>
    </row>
    <row r="118" spans="1:9" x14ac:dyDescent="0.5">
      <c r="A118" s="31"/>
      <c r="B118" s="32" t="s">
        <v>472</v>
      </c>
    </row>
    <row r="119" spans="1:9" x14ac:dyDescent="0.5">
      <c r="A119" s="31"/>
      <c r="B119" s="32" t="s">
        <v>179</v>
      </c>
      <c r="G119" s="38"/>
      <c r="H119" s="38"/>
      <c r="I119" s="38"/>
    </row>
    <row r="120" spans="1:9" x14ac:dyDescent="0.5">
      <c r="A120" s="31"/>
      <c r="B120" s="21"/>
    </row>
    <row r="121" spans="1:9" x14ac:dyDescent="0.5">
      <c r="A121" s="31"/>
      <c r="B121" s="45" t="s">
        <v>163</v>
      </c>
    </row>
    <row r="122" spans="1:9" x14ac:dyDescent="0.5">
      <c r="A122" s="31"/>
      <c r="B122" s="21"/>
    </row>
    <row r="123" spans="1:9" x14ac:dyDescent="0.5">
      <c r="A123" s="31"/>
      <c r="B123" s="21" t="s">
        <v>140</v>
      </c>
    </row>
    <row r="124" spans="1:9" x14ac:dyDescent="0.5">
      <c r="A124" s="31"/>
      <c r="B124" s="21" t="s">
        <v>139</v>
      </c>
    </row>
    <row r="125" spans="1:9" ht="15.3" thickBot="1" x14ac:dyDescent="0.55000000000000004">
      <c r="A125" s="31"/>
      <c r="B125" s="21"/>
    </row>
    <row r="126" spans="1:9" x14ac:dyDescent="0.5">
      <c r="A126" s="31"/>
      <c r="B126" s="46" t="s">
        <v>55</v>
      </c>
      <c r="C126" s="47" t="s">
        <v>54</v>
      </c>
    </row>
    <row r="127" spans="1:9" x14ac:dyDescent="0.5">
      <c r="A127" s="31"/>
      <c r="B127" s="48" t="s">
        <v>172</v>
      </c>
      <c r="C127" s="59">
        <f>(1+C144)*(1+D144)*(1+E144)-1</f>
        <v>0</v>
      </c>
    </row>
    <row r="128" spans="1:9" x14ac:dyDescent="0.5">
      <c r="A128" s="31"/>
      <c r="B128" s="48" t="s">
        <v>42</v>
      </c>
      <c r="C128" s="59">
        <f t="shared" ref="C128:C137" si="0">(1+C145)*(1+D145)*(1+E145)-1</f>
        <v>0</v>
      </c>
    </row>
    <row r="129" spans="1:18" x14ac:dyDescent="0.5">
      <c r="A129" s="31"/>
      <c r="B129" s="48" t="s">
        <v>43</v>
      </c>
      <c r="C129" s="59">
        <f t="shared" si="0"/>
        <v>0</v>
      </c>
    </row>
    <row r="130" spans="1:18" x14ac:dyDescent="0.5">
      <c r="A130" s="31"/>
      <c r="B130" s="48" t="s">
        <v>76</v>
      </c>
      <c r="C130" s="59">
        <f t="shared" si="0"/>
        <v>0</v>
      </c>
    </row>
    <row r="131" spans="1:18" x14ac:dyDescent="0.5">
      <c r="A131" s="31"/>
      <c r="B131" s="48" t="s">
        <v>44</v>
      </c>
      <c r="C131" s="59">
        <f t="shared" si="0"/>
        <v>0</v>
      </c>
    </row>
    <row r="132" spans="1:18" x14ac:dyDescent="0.5">
      <c r="A132" s="31"/>
      <c r="B132" s="48" t="s">
        <v>45</v>
      </c>
      <c r="C132" s="59">
        <f t="shared" si="0"/>
        <v>0</v>
      </c>
    </row>
    <row r="133" spans="1:18" x14ac:dyDescent="0.5">
      <c r="A133" s="31"/>
      <c r="B133" s="48" t="s">
        <v>46</v>
      </c>
      <c r="C133" s="59">
        <f t="shared" si="0"/>
        <v>0</v>
      </c>
    </row>
    <row r="134" spans="1:18" x14ac:dyDescent="0.5">
      <c r="A134" s="31"/>
      <c r="B134" s="48" t="s">
        <v>47</v>
      </c>
      <c r="C134" s="59">
        <f t="shared" si="0"/>
        <v>0</v>
      </c>
    </row>
    <row r="135" spans="1:18" x14ac:dyDescent="0.5">
      <c r="A135" s="31"/>
      <c r="B135" s="48" t="s">
        <v>48</v>
      </c>
      <c r="C135" s="59">
        <f t="shared" si="0"/>
        <v>0</v>
      </c>
    </row>
    <row r="136" spans="1:18" x14ac:dyDescent="0.5">
      <c r="A136" s="31"/>
      <c r="B136" s="48" t="s">
        <v>49</v>
      </c>
      <c r="C136" s="59">
        <f t="shared" si="0"/>
        <v>0</v>
      </c>
    </row>
    <row r="137" spans="1:18" ht="15.3" thickBot="1" x14ac:dyDescent="0.55000000000000004">
      <c r="A137" s="31"/>
      <c r="B137" s="49" t="s">
        <v>50</v>
      </c>
      <c r="C137" s="60">
        <f t="shared" si="0"/>
        <v>0</v>
      </c>
    </row>
    <row r="138" spans="1:18" x14ac:dyDescent="0.5">
      <c r="A138" s="31"/>
      <c r="B138" s="21"/>
    </row>
    <row r="139" spans="1:18" x14ac:dyDescent="0.5">
      <c r="A139" s="31" t="s">
        <v>52</v>
      </c>
      <c r="B139" s="21" t="s">
        <v>161</v>
      </c>
      <c r="C139" s="304" t="str">
        <f>Geo_Region!E48</f>
        <v>01/2021 - 12/2021</v>
      </c>
    </row>
    <row r="140" spans="1:18" x14ac:dyDescent="0.5">
      <c r="A140" s="31"/>
      <c r="B140" s="21"/>
    </row>
    <row r="141" spans="1:18" x14ac:dyDescent="0.5">
      <c r="A141" s="31"/>
      <c r="B141" s="32" t="s">
        <v>180</v>
      </c>
      <c r="G141" s="38"/>
      <c r="H141" s="38"/>
      <c r="I141" s="38"/>
      <c r="J141" s="38"/>
      <c r="K141" s="38"/>
      <c r="L141" s="38"/>
      <c r="M141" s="38"/>
      <c r="N141" s="38"/>
      <c r="O141" s="38"/>
      <c r="P141" s="38"/>
      <c r="Q141" s="38"/>
      <c r="R141" s="38"/>
    </row>
    <row r="142" spans="1:18" ht="15.3" thickBot="1" x14ac:dyDescent="0.55000000000000004">
      <c r="A142" s="31"/>
      <c r="B142" s="21"/>
      <c r="G142" s="38"/>
      <c r="H142" s="38"/>
      <c r="I142" s="38"/>
      <c r="J142" s="38"/>
      <c r="K142" s="38"/>
      <c r="L142" s="38"/>
      <c r="M142" s="38"/>
      <c r="N142" s="38"/>
      <c r="O142" s="38"/>
      <c r="P142" s="38"/>
      <c r="Q142" s="38"/>
      <c r="R142" s="38"/>
    </row>
    <row r="143" spans="1:18" ht="15.3" thickBot="1" x14ac:dyDescent="0.55000000000000004">
      <c r="A143" s="31"/>
      <c r="B143" s="50" t="s">
        <v>55</v>
      </c>
      <c r="C143" s="51" t="s">
        <v>143</v>
      </c>
      <c r="D143" s="51" t="s">
        <v>127</v>
      </c>
      <c r="E143" s="52" t="s">
        <v>128</v>
      </c>
    </row>
    <row r="144" spans="1:18" x14ac:dyDescent="0.5">
      <c r="A144" s="31"/>
      <c r="B144" s="53" t="s">
        <v>172</v>
      </c>
      <c r="C144" s="12"/>
      <c r="D144" s="13"/>
      <c r="E144" s="14"/>
    </row>
    <row r="145" spans="1:5" x14ac:dyDescent="0.5">
      <c r="A145" s="31"/>
      <c r="B145" s="48" t="s">
        <v>42</v>
      </c>
      <c r="C145" s="13"/>
      <c r="D145" s="13"/>
      <c r="E145" s="14"/>
    </row>
    <row r="146" spans="1:5" x14ac:dyDescent="0.5">
      <c r="A146" s="31"/>
      <c r="B146" s="48" t="s">
        <v>43</v>
      </c>
      <c r="C146" s="13"/>
      <c r="D146" s="13"/>
      <c r="E146" s="14"/>
    </row>
    <row r="147" spans="1:5" x14ac:dyDescent="0.5">
      <c r="A147" s="31"/>
      <c r="B147" s="48" t="s">
        <v>76</v>
      </c>
      <c r="C147" s="13"/>
      <c r="D147" s="13"/>
      <c r="E147" s="14"/>
    </row>
    <row r="148" spans="1:5" x14ac:dyDescent="0.5">
      <c r="A148" s="31"/>
      <c r="B148" s="48" t="s">
        <v>44</v>
      </c>
      <c r="C148" s="13">
        <v>0</v>
      </c>
      <c r="D148" s="13">
        <v>0</v>
      </c>
      <c r="E148" s="14">
        <v>0</v>
      </c>
    </row>
    <row r="149" spans="1:5" x14ac:dyDescent="0.5">
      <c r="A149" s="31"/>
      <c r="B149" s="48" t="s">
        <v>45</v>
      </c>
      <c r="C149" s="13">
        <v>0</v>
      </c>
      <c r="D149" s="13">
        <v>0</v>
      </c>
      <c r="E149" s="14">
        <v>0</v>
      </c>
    </row>
    <row r="150" spans="1:5" x14ac:dyDescent="0.5">
      <c r="A150" s="31"/>
      <c r="B150" s="48" t="s">
        <v>46</v>
      </c>
      <c r="C150" s="13">
        <v>0</v>
      </c>
      <c r="D150" s="13">
        <v>0</v>
      </c>
      <c r="E150" s="14">
        <v>0</v>
      </c>
    </row>
    <row r="151" spans="1:5" x14ac:dyDescent="0.5">
      <c r="A151" s="31"/>
      <c r="B151" s="48" t="s">
        <v>47</v>
      </c>
      <c r="C151" s="13">
        <v>0</v>
      </c>
      <c r="D151" s="13">
        <v>0</v>
      </c>
      <c r="E151" s="14">
        <v>0</v>
      </c>
    </row>
    <row r="152" spans="1:5" x14ac:dyDescent="0.5">
      <c r="A152" s="31"/>
      <c r="B152" s="48" t="s">
        <v>48</v>
      </c>
      <c r="C152" s="13">
        <v>0</v>
      </c>
      <c r="D152" s="13">
        <v>0</v>
      </c>
      <c r="E152" s="14">
        <v>0</v>
      </c>
    </row>
    <row r="153" spans="1:5" x14ac:dyDescent="0.5">
      <c r="A153" s="31"/>
      <c r="B153" s="48" t="s">
        <v>49</v>
      </c>
      <c r="C153" s="13">
        <v>0</v>
      </c>
      <c r="D153" s="13">
        <v>0</v>
      </c>
      <c r="E153" s="14">
        <v>0</v>
      </c>
    </row>
    <row r="154" spans="1:5" ht="15.3" thickBot="1" x14ac:dyDescent="0.55000000000000004">
      <c r="A154" s="31"/>
      <c r="B154" s="49" t="s">
        <v>50</v>
      </c>
      <c r="C154" s="15">
        <v>0</v>
      </c>
      <c r="D154" s="15">
        <v>0</v>
      </c>
      <c r="E154" s="15">
        <v>0</v>
      </c>
    </row>
    <row r="155" spans="1:5" x14ac:dyDescent="0.5">
      <c r="A155" s="31"/>
      <c r="B155" s="21"/>
    </row>
    <row r="156" spans="1:5" x14ac:dyDescent="0.5">
      <c r="A156" s="31" t="s">
        <v>56</v>
      </c>
      <c r="B156" s="21" t="s">
        <v>57</v>
      </c>
    </row>
    <row r="157" spans="1:5" x14ac:dyDescent="0.5">
      <c r="A157" s="31"/>
      <c r="B157" s="21"/>
    </row>
    <row r="158" spans="1:5" x14ac:dyDescent="0.5">
      <c r="B158" s="32" t="s">
        <v>473</v>
      </c>
    </row>
    <row r="159" spans="1:5" x14ac:dyDescent="0.5">
      <c r="A159" s="31"/>
      <c r="B159" s="32" t="s">
        <v>216</v>
      </c>
    </row>
    <row r="160" spans="1:5" x14ac:dyDescent="0.5">
      <c r="A160" s="31"/>
      <c r="B160" s="32" t="s">
        <v>370</v>
      </c>
    </row>
    <row r="161" spans="1:2" x14ac:dyDescent="0.5">
      <c r="A161" s="31"/>
      <c r="B161" s="32" t="s">
        <v>142</v>
      </c>
    </row>
    <row r="162" spans="1:2" x14ac:dyDescent="0.5">
      <c r="A162" s="31"/>
      <c r="B162" s="32" t="s">
        <v>141</v>
      </c>
    </row>
    <row r="163" spans="1:2" x14ac:dyDescent="0.5">
      <c r="A163" s="31"/>
      <c r="B163" s="21"/>
    </row>
    <row r="164" spans="1:2" x14ac:dyDescent="0.5">
      <c r="A164" s="31" t="s">
        <v>58</v>
      </c>
      <c r="B164" s="21" t="s">
        <v>217</v>
      </c>
    </row>
    <row r="165" spans="1:2" x14ac:dyDescent="0.5">
      <c r="A165" s="31"/>
      <c r="B165" s="21"/>
    </row>
    <row r="166" spans="1:2" x14ac:dyDescent="0.5">
      <c r="B166" s="32" t="s">
        <v>218</v>
      </c>
    </row>
    <row r="167" spans="1:2" x14ac:dyDescent="0.5">
      <c r="A167" s="31"/>
      <c r="B167" s="32" t="s">
        <v>231</v>
      </c>
    </row>
    <row r="168" spans="1:2" x14ac:dyDescent="0.5">
      <c r="A168" s="31"/>
      <c r="B168" s="32" t="s">
        <v>232</v>
      </c>
    </row>
    <row r="169" spans="1:2" x14ac:dyDescent="0.5">
      <c r="A169" s="31"/>
      <c r="B169" s="32" t="s">
        <v>233</v>
      </c>
    </row>
    <row r="170" spans="1:2" x14ac:dyDescent="0.5">
      <c r="A170" s="31"/>
      <c r="B170" s="32"/>
    </row>
    <row r="171" spans="1:2" x14ac:dyDescent="0.5">
      <c r="A171" s="31"/>
      <c r="B171" s="21"/>
    </row>
    <row r="172" spans="1:2" x14ac:dyDescent="0.5">
      <c r="A172" s="31" t="s">
        <v>59</v>
      </c>
      <c r="B172" s="21" t="s">
        <v>219</v>
      </c>
    </row>
    <row r="173" spans="1:2" x14ac:dyDescent="0.5">
      <c r="A173" s="31"/>
      <c r="B173" s="21"/>
    </row>
    <row r="174" spans="1:2" x14ac:dyDescent="0.5">
      <c r="B174" s="32" t="s">
        <v>220</v>
      </c>
    </row>
    <row r="175" spans="1:2" x14ac:dyDescent="0.5">
      <c r="A175" s="31"/>
      <c r="B175" s="32" t="s">
        <v>168</v>
      </c>
    </row>
    <row r="176" spans="1:2" x14ac:dyDescent="0.5">
      <c r="A176" s="31"/>
      <c r="B176" s="32" t="s">
        <v>169</v>
      </c>
    </row>
    <row r="177" spans="1:12" x14ac:dyDescent="0.5">
      <c r="A177" s="31"/>
      <c r="B177" s="32" t="s">
        <v>138</v>
      </c>
    </row>
    <row r="178" spans="1:12" ht="15.3" thickBot="1" x14ac:dyDescent="0.55000000000000004">
      <c r="A178" s="31"/>
      <c r="B178" s="21"/>
    </row>
    <row r="179" spans="1:12" ht="15.3" thickBot="1" x14ac:dyDescent="0.55000000000000004">
      <c r="A179" s="31" t="s">
        <v>60</v>
      </c>
      <c r="B179" s="21" t="s">
        <v>27</v>
      </c>
      <c r="C179" s="61" t="s">
        <v>189</v>
      </c>
      <c r="H179" s="38"/>
      <c r="I179" s="38"/>
      <c r="J179" s="38"/>
      <c r="K179" s="38"/>
      <c r="L179" s="38"/>
    </row>
    <row r="180" spans="1:12" x14ac:dyDescent="0.5">
      <c r="A180" s="31"/>
      <c r="B180" s="21"/>
    </row>
    <row r="181" spans="1:12" x14ac:dyDescent="0.5">
      <c r="A181" s="31"/>
      <c r="B181" s="32" t="s">
        <v>26</v>
      </c>
    </row>
    <row r="182" spans="1:12" x14ac:dyDescent="0.5">
      <c r="A182" s="31"/>
      <c r="B182" s="21"/>
    </row>
    <row r="183" spans="1:12" x14ac:dyDescent="0.5">
      <c r="A183" s="31" t="s">
        <v>120</v>
      </c>
      <c r="B183" s="21" t="s">
        <v>121</v>
      </c>
    </row>
    <row r="184" spans="1:12" x14ac:dyDescent="0.5">
      <c r="A184" s="31"/>
    </row>
    <row r="185" spans="1:12" x14ac:dyDescent="0.5">
      <c r="B185" s="54" t="s">
        <v>134</v>
      </c>
    </row>
    <row r="186" spans="1:12" x14ac:dyDescent="0.5">
      <c r="A186" s="31"/>
      <c r="B186" s="54" t="s">
        <v>135</v>
      </c>
    </row>
    <row r="187" spans="1:12" x14ac:dyDescent="0.5">
      <c r="B187" s="54" t="s">
        <v>204</v>
      </c>
    </row>
    <row r="188" spans="1:12" x14ac:dyDescent="0.5">
      <c r="B188" s="54" t="s">
        <v>501</v>
      </c>
    </row>
    <row r="189" spans="1:12" x14ac:dyDescent="0.5">
      <c r="B189" s="54" t="s">
        <v>482</v>
      </c>
    </row>
    <row r="190" spans="1:12" x14ac:dyDescent="0.5">
      <c r="B190" s="54" t="s">
        <v>137</v>
      </c>
    </row>
    <row r="191" spans="1:12" x14ac:dyDescent="0.5">
      <c r="B191" s="54" t="s">
        <v>136</v>
      </c>
    </row>
    <row r="192" spans="1:12" x14ac:dyDescent="0.5">
      <c r="B192" s="21"/>
    </row>
    <row r="193" spans="1:5" x14ac:dyDescent="0.5">
      <c r="A193" s="31" t="s">
        <v>122</v>
      </c>
      <c r="B193" s="21" t="s">
        <v>96</v>
      </c>
    </row>
    <row r="194" spans="1:5" x14ac:dyDescent="0.5">
      <c r="B194" s="54" t="s">
        <v>123</v>
      </c>
    </row>
    <row r="199" spans="1:5" x14ac:dyDescent="0.5">
      <c r="C199" s="55"/>
      <c r="D199" s="55"/>
    </row>
    <row r="200" spans="1:5" x14ac:dyDescent="0.5">
      <c r="B200" s="55"/>
      <c r="C200" s="21"/>
      <c r="D200" s="21"/>
      <c r="E200" s="21"/>
    </row>
    <row r="201" spans="1:5" x14ac:dyDescent="0.5">
      <c r="B201" s="21"/>
      <c r="C201" s="21"/>
      <c r="D201" s="21"/>
      <c r="E201" s="21"/>
    </row>
    <row r="202" spans="1:5" x14ac:dyDescent="0.5">
      <c r="B202" s="21"/>
      <c r="C202" s="21"/>
      <c r="D202" s="21"/>
      <c r="E202" s="21"/>
    </row>
    <row r="203" spans="1:5" x14ac:dyDescent="0.5">
      <c r="A203" s="31"/>
      <c r="B203" s="21"/>
      <c r="C203" s="21"/>
      <c r="D203" s="21"/>
      <c r="E203" s="21"/>
    </row>
    <row r="204" spans="1:5" x14ac:dyDescent="0.5">
      <c r="A204" s="31"/>
      <c r="B204" s="21"/>
      <c r="C204" s="21"/>
      <c r="D204" s="21"/>
      <c r="E204" s="21"/>
    </row>
    <row r="205" spans="1:5" x14ac:dyDescent="0.5">
      <c r="A205" s="31"/>
      <c r="B205" s="21"/>
      <c r="E205" s="21"/>
    </row>
    <row r="206" spans="1:5" x14ac:dyDescent="0.5">
      <c r="A206" s="31"/>
    </row>
    <row r="207" spans="1:5" x14ac:dyDescent="0.5">
      <c r="A207" s="31"/>
    </row>
    <row r="208" spans="1:5" x14ac:dyDescent="0.5">
      <c r="A208" s="31"/>
    </row>
    <row r="209" spans="1:1" x14ac:dyDescent="0.5">
      <c r="A209" s="31"/>
    </row>
    <row r="210" spans="1:1" x14ac:dyDescent="0.5">
      <c r="A210" s="31"/>
    </row>
    <row r="211" spans="1:1" x14ac:dyDescent="0.5">
      <c r="A211" s="31"/>
    </row>
    <row r="212" spans="1:1" x14ac:dyDescent="0.5">
      <c r="A212" s="31"/>
    </row>
    <row r="213" spans="1:1" x14ac:dyDescent="0.5">
      <c r="A213" s="31"/>
    </row>
    <row r="214" spans="1:1" x14ac:dyDescent="0.5">
      <c r="A214" s="31"/>
    </row>
    <row r="215" spans="1:1" x14ac:dyDescent="0.5">
      <c r="A215" s="31"/>
    </row>
    <row r="216" spans="1:1" x14ac:dyDescent="0.5">
      <c r="A216" s="31"/>
    </row>
    <row r="217" spans="1:1" x14ac:dyDescent="0.5">
      <c r="A217" s="31"/>
    </row>
    <row r="218" spans="1:1" x14ac:dyDescent="0.5">
      <c r="A218" s="31"/>
    </row>
    <row r="219" spans="1:1" x14ac:dyDescent="0.5">
      <c r="A219" s="31"/>
    </row>
    <row r="220" spans="1:1" x14ac:dyDescent="0.5">
      <c r="A220" s="31"/>
    </row>
    <row r="221" spans="1:1" x14ac:dyDescent="0.5">
      <c r="A221" s="31"/>
    </row>
    <row r="222" spans="1:1" x14ac:dyDescent="0.5">
      <c r="A222" s="31"/>
    </row>
    <row r="223" spans="1:1" x14ac:dyDescent="0.5">
      <c r="A223" s="31"/>
    </row>
    <row r="224" spans="1:1" x14ac:dyDescent="0.5">
      <c r="A224" s="31"/>
    </row>
    <row r="225" spans="1:5" x14ac:dyDescent="0.5">
      <c r="A225" s="31"/>
      <c r="C225" s="21"/>
      <c r="D225" s="21"/>
    </row>
    <row r="226" spans="1:5" x14ac:dyDescent="0.5">
      <c r="A226" s="31"/>
      <c r="B226" s="21"/>
      <c r="C226" s="21"/>
      <c r="D226" s="21"/>
      <c r="E226" s="21"/>
    </row>
    <row r="227" spans="1:5" x14ac:dyDescent="0.5">
      <c r="A227" s="31"/>
      <c r="B227" s="21"/>
      <c r="C227" s="21"/>
      <c r="D227" s="21"/>
      <c r="E227" s="21"/>
    </row>
    <row r="228" spans="1:5" x14ac:dyDescent="0.5">
      <c r="A228" s="31"/>
      <c r="B228" s="21"/>
      <c r="C228" s="21"/>
      <c r="D228" s="21"/>
      <c r="E228" s="21"/>
    </row>
    <row r="229" spans="1:5" x14ac:dyDescent="0.5">
      <c r="A229" s="31"/>
      <c r="B229" s="21"/>
      <c r="C229" s="21"/>
      <c r="D229" s="21"/>
      <c r="E229" s="21"/>
    </row>
    <row r="230" spans="1:5" x14ac:dyDescent="0.5">
      <c r="A230" s="31"/>
      <c r="B230" s="21"/>
      <c r="C230" s="21"/>
      <c r="D230" s="21"/>
      <c r="E230" s="21"/>
    </row>
    <row r="231" spans="1:5" x14ac:dyDescent="0.5">
      <c r="A231" s="31"/>
      <c r="B231" s="21"/>
      <c r="C231" s="21"/>
      <c r="D231" s="21"/>
      <c r="E231" s="21"/>
    </row>
    <row r="232" spans="1:5" x14ac:dyDescent="0.5">
      <c r="A232" s="31"/>
      <c r="B232" s="21"/>
      <c r="C232" s="21"/>
      <c r="D232" s="21"/>
      <c r="E232" s="21"/>
    </row>
    <row r="233" spans="1:5" x14ac:dyDescent="0.5">
      <c r="A233" s="31"/>
      <c r="B233" s="21"/>
      <c r="C233" s="21"/>
      <c r="D233" s="21"/>
      <c r="E233" s="21"/>
    </row>
    <row r="234" spans="1:5" x14ac:dyDescent="0.5">
      <c r="A234" s="31"/>
      <c r="B234" s="21"/>
      <c r="C234" s="21"/>
      <c r="D234" s="21"/>
      <c r="E234" s="21"/>
    </row>
    <row r="235" spans="1:5" x14ac:dyDescent="0.5">
      <c r="A235" s="31"/>
      <c r="B235" s="21"/>
      <c r="C235" s="21"/>
      <c r="D235" s="21"/>
      <c r="E235" s="21"/>
    </row>
    <row r="236" spans="1:5" x14ac:dyDescent="0.5">
      <c r="A236" s="31"/>
      <c r="B236" s="21"/>
      <c r="C236" s="21"/>
      <c r="D236" s="21"/>
      <c r="E236" s="21"/>
    </row>
    <row r="237" spans="1:5" x14ac:dyDescent="0.5">
      <c r="A237" s="31"/>
      <c r="B237" s="21"/>
      <c r="C237" s="21"/>
      <c r="D237" s="21"/>
      <c r="E237" s="21"/>
    </row>
    <row r="238" spans="1:5" x14ac:dyDescent="0.5">
      <c r="A238" s="31"/>
      <c r="B238" s="21"/>
      <c r="C238" s="21"/>
      <c r="D238" s="21"/>
      <c r="E238" s="21"/>
    </row>
    <row r="239" spans="1:5" x14ac:dyDescent="0.5">
      <c r="A239" s="31"/>
      <c r="B239" s="21"/>
      <c r="C239" s="21"/>
      <c r="D239" s="21"/>
      <c r="E239" s="21"/>
    </row>
    <row r="240" spans="1:5" x14ac:dyDescent="0.5">
      <c r="A240" s="31"/>
      <c r="B240" s="21"/>
      <c r="C240" s="21"/>
      <c r="D240" s="21"/>
      <c r="E240" s="21"/>
    </row>
    <row r="241" spans="1:5" x14ac:dyDescent="0.5">
      <c r="A241" s="31"/>
      <c r="B241" s="21"/>
      <c r="C241" s="21"/>
      <c r="D241" s="21"/>
      <c r="E241" s="21"/>
    </row>
    <row r="242" spans="1:5" x14ac:dyDescent="0.5">
      <c r="A242" s="31"/>
      <c r="B242" s="21"/>
      <c r="C242" s="21"/>
      <c r="D242" s="21"/>
      <c r="E242" s="21"/>
    </row>
    <row r="243" spans="1:5" x14ac:dyDescent="0.5">
      <c r="A243" s="31"/>
      <c r="B243" s="21"/>
      <c r="C243" s="21"/>
      <c r="D243" s="21"/>
      <c r="E243" s="21"/>
    </row>
    <row r="244" spans="1:5" x14ac:dyDescent="0.5">
      <c r="A244" s="31"/>
      <c r="B244" s="21"/>
      <c r="C244" s="21"/>
      <c r="D244" s="21"/>
      <c r="E244" s="21"/>
    </row>
    <row r="245" spans="1:5" x14ac:dyDescent="0.5">
      <c r="A245" s="31"/>
      <c r="B245" s="21"/>
      <c r="C245" s="21"/>
      <c r="D245" s="21"/>
      <c r="E245" s="21"/>
    </row>
    <row r="246" spans="1:5" x14ac:dyDescent="0.5">
      <c r="A246" s="31"/>
      <c r="B246" s="21"/>
      <c r="C246" s="21"/>
      <c r="D246" s="21"/>
      <c r="E246" s="21"/>
    </row>
    <row r="247" spans="1:5" x14ac:dyDescent="0.5">
      <c r="A247" s="31"/>
      <c r="B247" s="21"/>
      <c r="C247" s="21"/>
      <c r="D247" s="21"/>
      <c r="E247" s="21"/>
    </row>
    <row r="248" spans="1:5" x14ac:dyDescent="0.5">
      <c r="A248" s="31"/>
      <c r="B248" s="21"/>
      <c r="C248" s="21"/>
      <c r="D248" s="21"/>
      <c r="E248" s="21"/>
    </row>
    <row r="249" spans="1:5" x14ac:dyDescent="0.5">
      <c r="A249" s="31"/>
      <c r="B249" s="21"/>
      <c r="C249" s="21"/>
      <c r="D249" s="21"/>
      <c r="E249" s="21"/>
    </row>
    <row r="250" spans="1:5" x14ac:dyDescent="0.5">
      <c r="A250" s="31"/>
      <c r="B250" s="21"/>
      <c r="C250" s="21"/>
      <c r="D250" s="21"/>
      <c r="E250" s="21"/>
    </row>
    <row r="251" spans="1:5" x14ac:dyDescent="0.5">
      <c r="A251" s="31"/>
      <c r="B251" s="21"/>
      <c r="C251" s="21"/>
      <c r="D251" s="21"/>
      <c r="E251" s="21"/>
    </row>
    <row r="252" spans="1:5" x14ac:dyDescent="0.5">
      <c r="A252" s="31"/>
      <c r="B252" s="21"/>
      <c r="C252" s="21"/>
      <c r="D252" s="21"/>
      <c r="E252" s="21"/>
    </row>
    <row r="253" spans="1:5" x14ac:dyDescent="0.5">
      <c r="A253" s="31"/>
      <c r="B253" s="21"/>
      <c r="C253" s="21"/>
      <c r="D253" s="21"/>
      <c r="E253" s="21"/>
    </row>
    <row r="254" spans="1:5" x14ac:dyDescent="0.5">
      <c r="A254" s="31"/>
      <c r="B254" s="21"/>
      <c r="C254" s="21"/>
      <c r="D254" s="21"/>
      <c r="E254" s="21"/>
    </row>
    <row r="255" spans="1:5" x14ac:dyDescent="0.5">
      <c r="A255" s="31"/>
      <c r="B255" s="21"/>
      <c r="C255" s="21"/>
      <c r="D255" s="21"/>
      <c r="E255" s="21"/>
    </row>
    <row r="256" spans="1:5" x14ac:dyDescent="0.5">
      <c r="A256" s="31"/>
      <c r="B256" s="21"/>
      <c r="C256" s="21"/>
      <c r="D256" s="21"/>
      <c r="E256" s="21"/>
    </row>
    <row r="257" spans="1:5" x14ac:dyDescent="0.5">
      <c r="A257" s="31"/>
      <c r="B257" s="21"/>
      <c r="C257" s="21"/>
      <c r="D257" s="21"/>
      <c r="E257" s="21"/>
    </row>
    <row r="258" spans="1:5" x14ac:dyDescent="0.5">
      <c r="A258" s="31"/>
      <c r="B258" s="21"/>
      <c r="C258" s="21"/>
      <c r="D258" s="21"/>
      <c r="E258" s="21"/>
    </row>
    <row r="259" spans="1:5" x14ac:dyDescent="0.5">
      <c r="A259" s="31"/>
      <c r="B259" s="21"/>
      <c r="C259" s="21"/>
      <c r="D259" s="21"/>
      <c r="E259" s="21"/>
    </row>
    <row r="260" spans="1:5" x14ac:dyDescent="0.5">
      <c r="A260" s="31"/>
      <c r="B260" s="21"/>
      <c r="C260" s="21"/>
      <c r="D260" s="21"/>
      <c r="E260" s="21"/>
    </row>
    <row r="261" spans="1:5" x14ac:dyDescent="0.5">
      <c r="A261" s="31"/>
      <c r="B261" s="21"/>
      <c r="C261" s="21"/>
      <c r="D261" s="21"/>
      <c r="E261" s="21"/>
    </row>
    <row r="262" spans="1:5" x14ac:dyDescent="0.5">
      <c r="A262" s="31"/>
      <c r="B262" s="21"/>
      <c r="C262" s="21"/>
      <c r="D262" s="21"/>
      <c r="E262" s="21"/>
    </row>
    <row r="263" spans="1:5" x14ac:dyDescent="0.5">
      <c r="A263" s="31"/>
      <c r="B263" s="21"/>
      <c r="C263" s="21"/>
      <c r="D263" s="21"/>
      <c r="E263" s="21"/>
    </row>
    <row r="264" spans="1:5" x14ac:dyDescent="0.5">
      <c r="A264" s="31"/>
      <c r="B264" s="21"/>
      <c r="C264" s="21"/>
      <c r="D264" s="21"/>
      <c r="E264" s="21"/>
    </row>
    <row r="265" spans="1:5" x14ac:dyDescent="0.5">
      <c r="A265" s="31"/>
      <c r="B265" s="21"/>
      <c r="C265" s="21"/>
      <c r="D265" s="21"/>
      <c r="E265" s="21"/>
    </row>
    <row r="266" spans="1:5" x14ac:dyDescent="0.5">
      <c r="A266" s="31"/>
      <c r="B266" s="21"/>
      <c r="C266" s="21"/>
      <c r="D266" s="21"/>
      <c r="E266" s="21"/>
    </row>
    <row r="267" spans="1:5" x14ac:dyDescent="0.5">
      <c r="A267" s="31"/>
      <c r="B267" s="21"/>
      <c r="C267" s="21"/>
      <c r="D267" s="21"/>
      <c r="E267" s="21"/>
    </row>
    <row r="268" spans="1:5" x14ac:dyDescent="0.5">
      <c r="A268" s="31"/>
      <c r="B268" s="21"/>
      <c r="C268" s="21"/>
      <c r="D268" s="21"/>
      <c r="E268" s="21"/>
    </row>
    <row r="269" spans="1:5" x14ac:dyDescent="0.5">
      <c r="A269" s="31"/>
      <c r="B269" s="21"/>
      <c r="C269" s="21"/>
      <c r="D269" s="21"/>
      <c r="E269" s="21"/>
    </row>
    <row r="270" spans="1:5" x14ac:dyDescent="0.5">
      <c r="A270" s="31"/>
      <c r="B270" s="21"/>
      <c r="C270" s="21"/>
      <c r="D270" s="21"/>
      <c r="E270" s="21"/>
    </row>
    <row r="271" spans="1:5" x14ac:dyDescent="0.5">
      <c r="A271" s="31"/>
      <c r="B271" s="21"/>
      <c r="C271" s="21"/>
      <c r="D271" s="21"/>
      <c r="E271" s="21"/>
    </row>
    <row r="272" spans="1:5" x14ac:dyDescent="0.5">
      <c r="A272" s="31"/>
      <c r="B272" s="21"/>
      <c r="C272" s="21"/>
      <c r="D272" s="21"/>
      <c r="E272" s="21"/>
    </row>
    <row r="273" spans="1:5" x14ac:dyDescent="0.5">
      <c r="A273" s="31"/>
      <c r="B273" s="21"/>
      <c r="C273" s="21"/>
      <c r="D273" s="21"/>
      <c r="E273" s="21"/>
    </row>
    <row r="274" spans="1:5" x14ac:dyDescent="0.5">
      <c r="A274" s="31"/>
      <c r="B274" s="21"/>
      <c r="C274" s="21"/>
      <c r="D274" s="21"/>
      <c r="E274" s="21"/>
    </row>
    <row r="275" spans="1:5" x14ac:dyDescent="0.5">
      <c r="A275" s="31"/>
      <c r="B275" s="21"/>
      <c r="C275" s="21"/>
      <c r="D275" s="21"/>
      <c r="E275" s="21"/>
    </row>
    <row r="276" spans="1:5" x14ac:dyDescent="0.5">
      <c r="A276" s="31"/>
      <c r="B276" s="21"/>
      <c r="C276" s="21"/>
      <c r="D276" s="21"/>
      <c r="E276" s="21"/>
    </row>
    <row r="277" spans="1:5" x14ac:dyDescent="0.5">
      <c r="A277" s="31"/>
      <c r="B277" s="21"/>
      <c r="C277" s="21"/>
      <c r="D277" s="21"/>
      <c r="E277" s="21"/>
    </row>
    <row r="278" spans="1:5" x14ac:dyDescent="0.5">
      <c r="A278" s="31"/>
      <c r="B278" s="21"/>
      <c r="C278" s="21"/>
      <c r="D278" s="21"/>
      <c r="E278" s="21"/>
    </row>
    <row r="279" spans="1:5" x14ac:dyDescent="0.5">
      <c r="A279" s="31"/>
      <c r="B279" s="21"/>
      <c r="C279" s="21"/>
      <c r="D279" s="21"/>
      <c r="E279" s="21"/>
    </row>
    <row r="280" spans="1:5" x14ac:dyDescent="0.5">
      <c r="A280" s="31"/>
      <c r="B280" s="21"/>
      <c r="C280" s="21"/>
      <c r="D280" s="21"/>
      <c r="E280" s="21"/>
    </row>
    <row r="281" spans="1:5" x14ac:dyDescent="0.5">
      <c r="A281" s="31"/>
      <c r="B281" s="21"/>
      <c r="C281" s="21"/>
      <c r="D281" s="21"/>
      <c r="E281" s="21"/>
    </row>
    <row r="282" spans="1:5" x14ac:dyDescent="0.5">
      <c r="A282" s="31"/>
      <c r="B282" s="21"/>
      <c r="C282" s="21"/>
      <c r="D282" s="21"/>
      <c r="E282" s="21"/>
    </row>
    <row r="283" spans="1:5" x14ac:dyDescent="0.5">
      <c r="A283" s="31"/>
      <c r="B283" s="21"/>
      <c r="C283" s="21"/>
      <c r="D283" s="21"/>
      <c r="E283" s="21"/>
    </row>
    <row r="284" spans="1:5" x14ac:dyDescent="0.5">
      <c r="A284" s="31"/>
      <c r="B284" s="21"/>
      <c r="C284" s="21"/>
      <c r="D284" s="21"/>
      <c r="E284" s="21"/>
    </row>
    <row r="285" spans="1:5" x14ac:dyDescent="0.5">
      <c r="A285" s="31"/>
      <c r="B285" s="21"/>
      <c r="C285" s="21"/>
      <c r="D285" s="21"/>
      <c r="E285" s="21"/>
    </row>
    <row r="286" spans="1:5" x14ac:dyDescent="0.5">
      <c r="A286" s="31"/>
      <c r="B286" s="21"/>
      <c r="C286" s="21"/>
      <c r="D286" s="21"/>
      <c r="E286" s="21"/>
    </row>
    <row r="287" spans="1:5" x14ac:dyDescent="0.5">
      <c r="A287" s="31"/>
      <c r="B287" s="21"/>
      <c r="C287" s="21"/>
      <c r="D287" s="21"/>
      <c r="E287" s="21"/>
    </row>
    <row r="288" spans="1:5" x14ac:dyDescent="0.5">
      <c r="A288" s="31"/>
      <c r="B288" s="21"/>
      <c r="C288" s="21"/>
      <c r="D288" s="21"/>
      <c r="E288" s="21"/>
    </row>
    <row r="289" spans="1:5" x14ac:dyDescent="0.5">
      <c r="A289" s="31"/>
      <c r="B289" s="21"/>
      <c r="C289" s="21"/>
      <c r="D289" s="21"/>
      <c r="E289" s="21"/>
    </row>
    <row r="290" spans="1:5" x14ac:dyDescent="0.5">
      <c r="A290" s="31"/>
      <c r="B290" s="21"/>
      <c r="C290" s="21"/>
      <c r="D290" s="21"/>
      <c r="E290" s="21"/>
    </row>
    <row r="291" spans="1:5" x14ac:dyDescent="0.5">
      <c r="A291" s="31"/>
      <c r="B291" s="21"/>
      <c r="C291" s="21"/>
      <c r="D291" s="21"/>
      <c r="E291" s="21"/>
    </row>
    <row r="292" spans="1:5" x14ac:dyDescent="0.5">
      <c r="A292" s="31"/>
      <c r="B292" s="21"/>
      <c r="C292" s="21"/>
      <c r="D292" s="21"/>
      <c r="E292" s="21"/>
    </row>
    <row r="293" spans="1:5" x14ac:dyDescent="0.5">
      <c r="A293" s="31"/>
      <c r="B293" s="21"/>
      <c r="C293" s="21"/>
      <c r="D293" s="21"/>
      <c r="E293" s="21"/>
    </row>
    <row r="294" spans="1:5" x14ac:dyDescent="0.5">
      <c r="A294" s="31"/>
      <c r="B294" s="21"/>
      <c r="C294" s="21"/>
      <c r="D294" s="21"/>
      <c r="E294" s="21"/>
    </row>
    <row r="295" spans="1:5" x14ac:dyDescent="0.5">
      <c r="A295" s="31"/>
      <c r="B295" s="21"/>
      <c r="C295" s="21"/>
      <c r="D295" s="21"/>
      <c r="E295" s="21"/>
    </row>
    <row r="296" spans="1:5" x14ac:dyDescent="0.5">
      <c r="A296" s="31"/>
      <c r="B296" s="21"/>
      <c r="C296" s="21"/>
      <c r="D296" s="21"/>
      <c r="E296" s="21"/>
    </row>
    <row r="297" spans="1:5" x14ac:dyDescent="0.5">
      <c r="A297" s="31"/>
      <c r="B297" s="21"/>
      <c r="C297" s="21"/>
      <c r="D297" s="21"/>
      <c r="E297" s="21"/>
    </row>
    <row r="298" spans="1:5" x14ac:dyDescent="0.5">
      <c r="A298" s="31"/>
      <c r="B298" s="21"/>
      <c r="C298" s="21"/>
      <c r="D298" s="21"/>
      <c r="E298" s="21"/>
    </row>
    <row r="299" spans="1:5" x14ac:dyDescent="0.5">
      <c r="A299" s="31"/>
      <c r="B299" s="21"/>
      <c r="C299" s="21"/>
      <c r="D299" s="21"/>
      <c r="E299" s="21"/>
    </row>
    <row r="300" spans="1:5" x14ac:dyDescent="0.5">
      <c r="A300" s="31"/>
      <c r="B300" s="21"/>
      <c r="C300" s="21"/>
      <c r="D300" s="21"/>
      <c r="E300" s="21"/>
    </row>
    <row r="301" spans="1:5" x14ac:dyDescent="0.5">
      <c r="A301" s="31"/>
      <c r="B301" s="21"/>
      <c r="C301" s="21"/>
      <c r="D301" s="21"/>
      <c r="E301" s="21"/>
    </row>
    <row r="302" spans="1:5" x14ac:dyDescent="0.5">
      <c r="A302" s="31"/>
      <c r="B302" s="21"/>
      <c r="C302" s="21"/>
      <c r="D302" s="21"/>
      <c r="E302" s="21"/>
    </row>
    <row r="303" spans="1:5" x14ac:dyDescent="0.5">
      <c r="A303" s="31"/>
      <c r="B303" s="21"/>
      <c r="C303" s="21"/>
      <c r="D303" s="21"/>
      <c r="E303" s="21"/>
    </row>
    <row r="304" spans="1:5" x14ac:dyDescent="0.5">
      <c r="A304" s="31"/>
      <c r="B304" s="21"/>
      <c r="C304" s="21"/>
      <c r="D304" s="21"/>
      <c r="E304" s="21"/>
    </row>
    <row r="305" spans="1:5" x14ac:dyDescent="0.5">
      <c r="A305" s="31"/>
      <c r="B305" s="21"/>
      <c r="C305" s="21"/>
      <c r="D305" s="21"/>
      <c r="E305" s="21"/>
    </row>
    <row r="306" spans="1:5" x14ac:dyDescent="0.5">
      <c r="A306" s="31"/>
      <c r="B306" s="21"/>
      <c r="C306" s="21"/>
      <c r="D306" s="21"/>
      <c r="E306" s="21"/>
    </row>
    <row r="307" spans="1:5" x14ac:dyDescent="0.5">
      <c r="A307" s="31"/>
      <c r="B307" s="21"/>
      <c r="C307" s="21"/>
      <c r="D307" s="21"/>
      <c r="E307" s="21"/>
    </row>
    <row r="308" spans="1:5" x14ac:dyDescent="0.5">
      <c r="A308" s="31"/>
      <c r="B308" s="21"/>
      <c r="C308" s="21"/>
      <c r="D308" s="21"/>
      <c r="E308" s="21"/>
    </row>
    <row r="309" spans="1:5" x14ac:dyDescent="0.5">
      <c r="A309" s="31"/>
      <c r="B309" s="21"/>
      <c r="C309" s="21"/>
      <c r="D309" s="21"/>
      <c r="E309" s="21"/>
    </row>
    <row r="310" spans="1:5" x14ac:dyDescent="0.5">
      <c r="A310" s="31"/>
      <c r="B310" s="21"/>
      <c r="C310" s="21"/>
      <c r="D310" s="21"/>
      <c r="E310" s="21"/>
    </row>
    <row r="311" spans="1:5" x14ac:dyDescent="0.5">
      <c r="A311" s="31"/>
      <c r="B311" s="21"/>
      <c r="C311" s="21"/>
      <c r="D311" s="21"/>
      <c r="E311" s="21"/>
    </row>
    <row r="312" spans="1:5" x14ac:dyDescent="0.5">
      <c r="A312" s="31"/>
      <c r="B312" s="21"/>
      <c r="C312" s="21"/>
      <c r="D312" s="21"/>
      <c r="E312" s="21"/>
    </row>
    <row r="313" spans="1:5" x14ac:dyDescent="0.5">
      <c r="A313" s="31"/>
      <c r="B313" s="21"/>
      <c r="C313" s="21"/>
      <c r="D313" s="21"/>
      <c r="E313" s="21"/>
    </row>
    <row r="314" spans="1:5" x14ac:dyDescent="0.5">
      <c r="A314" s="31"/>
      <c r="B314" s="21"/>
      <c r="C314" s="21"/>
      <c r="D314" s="21"/>
      <c r="E314" s="21"/>
    </row>
    <row r="315" spans="1:5" x14ac:dyDescent="0.5">
      <c r="A315" s="31"/>
      <c r="B315" s="21"/>
      <c r="C315" s="21"/>
      <c r="D315" s="21"/>
      <c r="E315" s="21"/>
    </row>
    <row r="316" spans="1:5" x14ac:dyDescent="0.5">
      <c r="A316" s="31"/>
      <c r="B316" s="21"/>
      <c r="C316" s="21"/>
      <c r="D316" s="21"/>
      <c r="E316" s="21"/>
    </row>
    <row r="317" spans="1:5" x14ac:dyDescent="0.5">
      <c r="A317" s="31"/>
      <c r="B317" s="21"/>
      <c r="C317" s="21"/>
      <c r="D317" s="21"/>
      <c r="E317" s="21"/>
    </row>
    <row r="318" spans="1:5" x14ac:dyDescent="0.5">
      <c r="A318" s="31"/>
      <c r="B318" s="21"/>
      <c r="C318" s="21"/>
      <c r="D318" s="21"/>
      <c r="E318" s="21"/>
    </row>
    <row r="319" spans="1:5" x14ac:dyDescent="0.5">
      <c r="A319" s="31"/>
      <c r="B319" s="21"/>
      <c r="C319" s="21"/>
      <c r="D319" s="21"/>
      <c r="E319" s="21"/>
    </row>
    <row r="320" spans="1:5" x14ac:dyDescent="0.5">
      <c r="A320" s="31"/>
      <c r="B320" s="21"/>
      <c r="C320" s="21"/>
      <c r="D320" s="21"/>
      <c r="E320" s="21"/>
    </row>
    <row r="321" spans="1:5" x14ac:dyDescent="0.5">
      <c r="A321" s="31"/>
      <c r="B321" s="21"/>
      <c r="C321" s="21"/>
      <c r="D321" s="21"/>
      <c r="E321" s="21"/>
    </row>
    <row r="322" spans="1:5" x14ac:dyDescent="0.5">
      <c r="A322" s="31"/>
      <c r="B322" s="21"/>
      <c r="C322" s="21"/>
      <c r="D322" s="21"/>
      <c r="E322" s="21"/>
    </row>
    <row r="323" spans="1:5" x14ac:dyDescent="0.5">
      <c r="A323" s="31"/>
      <c r="B323" s="21"/>
      <c r="C323" s="21"/>
      <c r="D323" s="21"/>
      <c r="E323" s="21"/>
    </row>
    <row r="324" spans="1:5" x14ac:dyDescent="0.5">
      <c r="A324" s="31"/>
      <c r="B324" s="21"/>
      <c r="C324" s="21"/>
      <c r="D324" s="21"/>
      <c r="E324" s="21"/>
    </row>
    <row r="325" spans="1:5" x14ac:dyDescent="0.5">
      <c r="A325" s="31"/>
      <c r="B325" s="21"/>
      <c r="C325" s="21"/>
      <c r="D325" s="21"/>
      <c r="E325" s="21"/>
    </row>
    <row r="326" spans="1:5" x14ac:dyDescent="0.5">
      <c r="A326" s="31"/>
      <c r="B326" s="21"/>
      <c r="C326" s="21"/>
      <c r="D326" s="21"/>
      <c r="E326" s="21"/>
    </row>
    <row r="327" spans="1:5" x14ac:dyDescent="0.5">
      <c r="A327" s="31"/>
      <c r="B327" s="21"/>
      <c r="C327" s="21"/>
      <c r="D327" s="21"/>
      <c r="E327" s="21"/>
    </row>
    <row r="328" spans="1:5" x14ac:dyDescent="0.5">
      <c r="A328" s="31"/>
      <c r="B328" s="21"/>
      <c r="C328" s="21"/>
      <c r="D328" s="21"/>
      <c r="E328" s="21"/>
    </row>
    <row r="329" spans="1:5" x14ac:dyDescent="0.5">
      <c r="A329" s="31"/>
      <c r="B329" s="21"/>
      <c r="C329" s="21"/>
      <c r="D329" s="21"/>
      <c r="E329" s="21"/>
    </row>
    <row r="330" spans="1:5" x14ac:dyDescent="0.5">
      <c r="A330" s="31"/>
      <c r="B330" s="21"/>
      <c r="C330" s="21"/>
      <c r="D330" s="21"/>
      <c r="E330" s="21"/>
    </row>
    <row r="331" spans="1:5" x14ac:dyDescent="0.5">
      <c r="A331" s="31"/>
      <c r="B331" s="21"/>
      <c r="C331" s="21"/>
      <c r="D331" s="21"/>
      <c r="E331" s="21"/>
    </row>
    <row r="332" spans="1:5" x14ac:dyDescent="0.5">
      <c r="A332" s="31"/>
      <c r="B332" s="21"/>
      <c r="C332" s="21"/>
      <c r="D332" s="21"/>
      <c r="E332" s="21"/>
    </row>
    <row r="333" spans="1:5" x14ac:dyDescent="0.5">
      <c r="A333" s="31"/>
      <c r="B333" s="21"/>
      <c r="C333" s="21"/>
      <c r="D333" s="21"/>
      <c r="E333" s="21"/>
    </row>
    <row r="334" spans="1:5" x14ac:dyDescent="0.5">
      <c r="A334" s="31"/>
      <c r="B334" s="21"/>
      <c r="C334" s="21"/>
      <c r="D334" s="21"/>
      <c r="E334" s="21"/>
    </row>
    <row r="335" spans="1:5" x14ac:dyDescent="0.5">
      <c r="A335" s="31"/>
      <c r="B335" s="21"/>
      <c r="C335" s="21"/>
      <c r="D335" s="21"/>
      <c r="E335" s="21"/>
    </row>
    <row r="336" spans="1:5" x14ac:dyDescent="0.5">
      <c r="A336" s="31"/>
      <c r="B336" s="21"/>
      <c r="C336" s="21"/>
      <c r="D336" s="21"/>
      <c r="E336" s="21"/>
    </row>
    <row r="337" spans="1:5" x14ac:dyDescent="0.5">
      <c r="A337" s="31"/>
      <c r="B337" s="21"/>
      <c r="C337" s="21"/>
      <c r="D337" s="21"/>
      <c r="E337" s="21"/>
    </row>
    <row r="338" spans="1:5" x14ac:dyDescent="0.5">
      <c r="A338" s="31"/>
      <c r="B338" s="21"/>
      <c r="C338" s="21"/>
      <c r="D338" s="21"/>
      <c r="E338" s="21"/>
    </row>
    <row r="339" spans="1:5" x14ac:dyDescent="0.5">
      <c r="A339" s="31"/>
      <c r="B339" s="21"/>
      <c r="C339" s="21"/>
      <c r="D339" s="21"/>
      <c r="E339" s="21"/>
    </row>
    <row r="340" spans="1:5" x14ac:dyDescent="0.5">
      <c r="A340" s="31"/>
      <c r="B340" s="21"/>
      <c r="C340" s="21"/>
      <c r="D340" s="21"/>
      <c r="E340" s="21"/>
    </row>
    <row r="341" spans="1:5" x14ac:dyDescent="0.5">
      <c r="A341" s="31"/>
      <c r="B341" s="21"/>
      <c r="C341" s="21"/>
      <c r="D341" s="21"/>
      <c r="E341" s="21"/>
    </row>
    <row r="342" spans="1:5" x14ac:dyDescent="0.5">
      <c r="A342" s="31"/>
      <c r="B342" s="21"/>
      <c r="C342" s="21"/>
      <c r="D342" s="21"/>
      <c r="E342" s="21"/>
    </row>
    <row r="343" spans="1:5" x14ac:dyDescent="0.5">
      <c r="A343" s="31"/>
      <c r="B343" s="21"/>
      <c r="C343" s="21"/>
      <c r="D343" s="21"/>
      <c r="E343" s="21"/>
    </row>
    <row r="344" spans="1:5" x14ac:dyDescent="0.5">
      <c r="A344" s="31"/>
      <c r="B344" s="21"/>
      <c r="C344" s="21"/>
      <c r="D344" s="21"/>
      <c r="E344" s="21"/>
    </row>
    <row r="345" spans="1:5" x14ac:dyDescent="0.5">
      <c r="A345" s="31"/>
      <c r="B345" s="21"/>
      <c r="C345" s="21"/>
      <c r="D345" s="21"/>
      <c r="E345" s="21"/>
    </row>
    <row r="346" spans="1:5" x14ac:dyDescent="0.5">
      <c r="A346" s="31"/>
      <c r="B346" s="21"/>
      <c r="C346" s="21"/>
      <c r="D346" s="21"/>
      <c r="E346" s="21"/>
    </row>
    <row r="347" spans="1:5" x14ac:dyDescent="0.5">
      <c r="A347" s="31"/>
      <c r="B347" s="21"/>
      <c r="C347" s="21"/>
      <c r="D347" s="21"/>
      <c r="E347" s="21"/>
    </row>
    <row r="348" spans="1:5" x14ac:dyDescent="0.5">
      <c r="A348" s="31"/>
      <c r="B348" s="21"/>
      <c r="C348" s="21"/>
      <c r="D348" s="21"/>
      <c r="E348" s="21"/>
    </row>
    <row r="349" spans="1:5" x14ac:dyDescent="0.5">
      <c r="A349" s="31"/>
      <c r="B349" s="21"/>
      <c r="C349" s="21"/>
      <c r="D349" s="21"/>
      <c r="E349" s="21"/>
    </row>
    <row r="350" spans="1:5" x14ac:dyDescent="0.5">
      <c r="A350" s="31"/>
      <c r="B350" s="21"/>
      <c r="C350" s="21"/>
      <c r="D350" s="21"/>
      <c r="E350" s="21"/>
    </row>
    <row r="351" spans="1:5" x14ac:dyDescent="0.5">
      <c r="A351" s="31"/>
      <c r="B351" s="21"/>
      <c r="C351" s="21"/>
      <c r="D351" s="21"/>
      <c r="E351" s="21"/>
    </row>
    <row r="352" spans="1:5" x14ac:dyDescent="0.5">
      <c r="A352" s="31"/>
      <c r="B352" s="21"/>
      <c r="C352" s="21"/>
      <c r="D352" s="21"/>
      <c r="E352" s="21"/>
    </row>
    <row r="353" spans="1:5" x14ac:dyDescent="0.5">
      <c r="A353" s="31"/>
      <c r="B353" s="21"/>
      <c r="C353" s="21"/>
      <c r="D353" s="21"/>
      <c r="E353" s="21"/>
    </row>
    <row r="354" spans="1:5" x14ac:dyDescent="0.5">
      <c r="A354" s="31"/>
      <c r="B354" s="21"/>
      <c r="C354" s="21"/>
      <c r="D354" s="21"/>
      <c r="E354" s="21"/>
    </row>
    <row r="355" spans="1:5" x14ac:dyDescent="0.5">
      <c r="A355" s="31"/>
      <c r="B355" s="21"/>
      <c r="C355" s="21"/>
      <c r="D355" s="21"/>
      <c r="E355" s="21"/>
    </row>
    <row r="356" spans="1:5" x14ac:dyDescent="0.5">
      <c r="A356" s="31"/>
      <c r="B356" s="21"/>
      <c r="C356" s="21"/>
      <c r="D356" s="21"/>
      <c r="E356" s="21"/>
    </row>
    <row r="357" spans="1:5" x14ac:dyDescent="0.5">
      <c r="A357" s="31"/>
      <c r="B357" s="21"/>
      <c r="C357" s="21"/>
      <c r="D357" s="21"/>
      <c r="E357" s="21"/>
    </row>
    <row r="358" spans="1:5" x14ac:dyDescent="0.5">
      <c r="A358" s="31"/>
      <c r="B358" s="21"/>
      <c r="C358" s="21"/>
      <c r="D358" s="21"/>
      <c r="E358" s="21"/>
    </row>
    <row r="359" spans="1:5" x14ac:dyDescent="0.5">
      <c r="A359" s="31"/>
      <c r="B359" s="21"/>
      <c r="C359" s="21"/>
      <c r="D359" s="21"/>
      <c r="E359" s="21"/>
    </row>
    <row r="360" spans="1:5" x14ac:dyDescent="0.5">
      <c r="A360" s="31"/>
      <c r="B360" s="21"/>
      <c r="C360" s="21"/>
      <c r="D360" s="21"/>
      <c r="E360" s="21"/>
    </row>
    <row r="361" spans="1:5" x14ac:dyDescent="0.5">
      <c r="A361" s="31"/>
      <c r="B361" s="21"/>
      <c r="C361" s="21"/>
      <c r="D361" s="21"/>
      <c r="E361" s="21"/>
    </row>
    <row r="362" spans="1:5" x14ac:dyDescent="0.5">
      <c r="A362" s="31"/>
      <c r="B362" s="21"/>
      <c r="C362" s="21"/>
      <c r="D362" s="21"/>
      <c r="E362" s="21"/>
    </row>
    <row r="363" spans="1:5" x14ac:dyDescent="0.5">
      <c r="A363" s="31"/>
      <c r="B363" s="21"/>
      <c r="C363" s="21"/>
      <c r="D363" s="21"/>
      <c r="E363" s="21"/>
    </row>
    <row r="364" spans="1:5" x14ac:dyDescent="0.5">
      <c r="A364" s="31"/>
      <c r="B364" s="21"/>
      <c r="C364" s="21"/>
      <c r="D364" s="21"/>
      <c r="E364" s="21"/>
    </row>
    <row r="365" spans="1:5" x14ac:dyDescent="0.5">
      <c r="A365" s="31"/>
      <c r="B365" s="21"/>
      <c r="C365" s="21"/>
      <c r="D365" s="21"/>
      <c r="E365" s="21"/>
    </row>
    <row r="366" spans="1:5" x14ac:dyDescent="0.5">
      <c r="A366" s="31"/>
      <c r="B366" s="21"/>
      <c r="C366" s="21"/>
      <c r="D366" s="21"/>
      <c r="E366" s="21"/>
    </row>
    <row r="367" spans="1:5" x14ac:dyDescent="0.5">
      <c r="A367" s="31"/>
      <c r="B367" s="21"/>
      <c r="C367" s="21"/>
      <c r="D367" s="21"/>
      <c r="E367" s="21"/>
    </row>
    <row r="368" spans="1:5" x14ac:dyDescent="0.5">
      <c r="A368" s="31"/>
      <c r="B368" s="21"/>
      <c r="C368" s="21"/>
      <c r="D368" s="21"/>
      <c r="E368" s="21"/>
    </row>
    <row r="369" spans="1:5" x14ac:dyDescent="0.5">
      <c r="A369" s="31"/>
      <c r="B369" s="21"/>
      <c r="C369" s="21"/>
      <c r="D369" s="21"/>
      <c r="E369" s="21"/>
    </row>
    <row r="370" spans="1:5" x14ac:dyDescent="0.5">
      <c r="A370" s="31"/>
      <c r="B370" s="21"/>
      <c r="C370" s="21"/>
      <c r="D370" s="21"/>
      <c r="E370" s="21"/>
    </row>
    <row r="371" spans="1:5" x14ac:dyDescent="0.5">
      <c r="A371" s="31"/>
      <c r="B371" s="21"/>
      <c r="C371" s="21"/>
      <c r="D371" s="21"/>
      <c r="E371" s="21"/>
    </row>
    <row r="372" spans="1:5" x14ac:dyDescent="0.5">
      <c r="A372" s="31"/>
      <c r="B372" s="21"/>
      <c r="C372" s="21"/>
      <c r="D372" s="21"/>
      <c r="E372" s="21"/>
    </row>
    <row r="373" spans="1:5" x14ac:dyDescent="0.5">
      <c r="A373" s="31"/>
      <c r="B373" s="21"/>
      <c r="C373" s="21"/>
      <c r="D373" s="21"/>
      <c r="E373" s="21"/>
    </row>
    <row r="374" spans="1:5" x14ac:dyDescent="0.5">
      <c r="A374" s="31"/>
      <c r="B374" s="21"/>
      <c r="C374" s="21"/>
      <c r="D374" s="21"/>
      <c r="E374" s="21"/>
    </row>
    <row r="375" spans="1:5" x14ac:dyDescent="0.5">
      <c r="A375" s="31"/>
      <c r="B375" s="21"/>
      <c r="C375" s="21"/>
      <c r="D375" s="21"/>
      <c r="E375" s="21"/>
    </row>
    <row r="376" spans="1:5" x14ac:dyDescent="0.5">
      <c r="A376" s="31"/>
      <c r="B376" s="21"/>
      <c r="C376" s="21"/>
      <c r="D376" s="21"/>
      <c r="E376" s="21"/>
    </row>
    <row r="377" spans="1:5" x14ac:dyDescent="0.5">
      <c r="A377" s="31"/>
      <c r="B377" s="21"/>
      <c r="C377" s="21"/>
      <c r="D377" s="21"/>
      <c r="E377" s="21"/>
    </row>
    <row r="378" spans="1:5" x14ac:dyDescent="0.5">
      <c r="A378" s="31"/>
      <c r="B378" s="21"/>
      <c r="C378" s="21"/>
      <c r="D378" s="21"/>
      <c r="E378" s="21"/>
    </row>
    <row r="379" spans="1:5" x14ac:dyDescent="0.5">
      <c r="A379" s="31"/>
      <c r="B379" s="21"/>
      <c r="C379" s="21"/>
      <c r="D379" s="21"/>
      <c r="E379" s="21"/>
    </row>
    <row r="380" spans="1:5" x14ac:dyDescent="0.5">
      <c r="A380" s="31"/>
      <c r="B380" s="21"/>
      <c r="C380" s="21"/>
      <c r="D380" s="21"/>
      <c r="E380" s="21"/>
    </row>
    <row r="381" spans="1:5" x14ac:dyDescent="0.5">
      <c r="A381" s="31"/>
      <c r="B381" s="21"/>
      <c r="C381" s="21"/>
      <c r="D381" s="21"/>
      <c r="E381" s="21"/>
    </row>
    <row r="382" spans="1:5" x14ac:dyDescent="0.5">
      <c r="A382" s="31"/>
      <c r="B382" s="21"/>
      <c r="C382" s="21"/>
      <c r="D382" s="21"/>
      <c r="E382" s="21"/>
    </row>
    <row r="383" spans="1:5" x14ac:dyDescent="0.5">
      <c r="A383" s="31"/>
      <c r="B383" s="21"/>
      <c r="C383" s="21"/>
      <c r="D383" s="21"/>
      <c r="E383" s="21"/>
    </row>
    <row r="384" spans="1:5" x14ac:dyDescent="0.5">
      <c r="A384" s="31"/>
      <c r="B384" s="21"/>
      <c r="C384" s="21"/>
      <c r="D384" s="21"/>
      <c r="E384" s="21"/>
    </row>
    <row r="385" spans="1:5" x14ac:dyDescent="0.5">
      <c r="A385" s="31"/>
      <c r="B385" s="21"/>
      <c r="C385" s="21"/>
      <c r="D385" s="21"/>
      <c r="E385" s="21"/>
    </row>
    <row r="386" spans="1:5" x14ac:dyDescent="0.5">
      <c r="A386" s="31"/>
      <c r="B386" s="21"/>
      <c r="C386" s="21"/>
      <c r="D386" s="21"/>
      <c r="E386" s="21"/>
    </row>
    <row r="387" spans="1:5" x14ac:dyDescent="0.5">
      <c r="A387" s="31"/>
      <c r="B387" s="21"/>
      <c r="C387" s="21"/>
      <c r="D387" s="21"/>
      <c r="E387" s="21"/>
    </row>
    <row r="388" spans="1:5" x14ac:dyDescent="0.5">
      <c r="A388" s="31"/>
      <c r="B388" s="21"/>
      <c r="C388" s="21"/>
      <c r="D388" s="21"/>
      <c r="E388" s="21"/>
    </row>
    <row r="389" spans="1:5" x14ac:dyDescent="0.5">
      <c r="A389" s="31"/>
      <c r="B389" s="21"/>
      <c r="C389" s="21"/>
      <c r="D389" s="21"/>
      <c r="E389" s="21"/>
    </row>
    <row r="390" spans="1:5" x14ac:dyDescent="0.5">
      <c r="A390" s="31"/>
      <c r="B390" s="21"/>
      <c r="C390" s="21"/>
      <c r="D390" s="21"/>
      <c r="E390" s="21"/>
    </row>
    <row r="391" spans="1:5" x14ac:dyDescent="0.5">
      <c r="A391" s="31"/>
      <c r="B391" s="21"/>
      <c r="C391" s="21"/>
      <c r="D391" s="21"/>
      <c r="E391" s="21"/>
    </row>
    <row r="392" spans="1:5" x14ac:dyDescent="0.5">
      <c r="A392" s="31"/>
      <c r="B392" s="21"/>
      <c r="C392" s="21"/>
      <c r="D392" s="21"/>
      <c r="E392" s="21"/>
    </row>
    <row r="393" spans="1:5" x14ac:dyDescent="0.5">
      <c r="A393" s="31"/>
      <c r="B393" s="21"/>
      <c r="C393" s="21"/>
      <c r="D393" s="21"/>
      <c r="E393" s="21"/>
    </row>
    <row r="394" spans="1:5" x14ac:dyDescent="0.5">
      <c r="A394" s="31"/>
      <c r="B394" s="21"/>
      <c r="C394" s="21"/>
      <c r="D394" s="21"/>
      <c r="E394" s="21"/>
    </row>
    <row r="395" spans="1:5" x14ac:dyDescent="0.5">
      <c r="A395" s="31"/>
      <c r="B395" s="21"/>
      <c r="C395" s="21"/>
      <c r="D395" s="21"/>
      <c r="E395" s="21"/>
    </row>
    <row r="396" spans="1:5" x14ac:dyDescent="0.5">
      <c r="A396" s="31"/>
      <c r="B396" s="21"/>
      <c r="C396" s="21"/>
      <c r="D396" s="21"/>
      <c r="E396" s="21"/>
    </row>
    <row r="397" spans="1:5" x14ac:dyDescent="0.5">
      <c r="A397" s="31"/>
      <c r="B397" s="21"/>
      <c r="C397" s="21"/>
      <c r="D397" s="21"/>
      <c r="E397" s="21"/>
    </row>
    <row r="398" spans="1:5" x14ac:dyDescent="0.5">
      <c r="A398" s="31"/>
      <c r="B398" s="21"/>
      <c r="C398" s="21"/>
      <c r="D398" s="21"/>
      <c r="E398" s="21"/>
    </row>
    <row r="399" spans="1:5" x14ac:dyDescent="0.5">
      <c r="A399" s="31"/>
      <c r="B399" s="21"/>
      <c r="C399" s="21"/>
      <c r="D399" s="21"/>
      <c r="E399" s="21"/>
    </row>
    <row r="400" spans="1:5" x14ac:dyDescent="0.5">
      <c r="A400" s="31"/>
      <c r="B400" s="21"/>
      <c r="C400" s="21"/>
      <c r="D400" s="21"/>
      <c r="E400" s="21"/>
    </row>
    <row r="401" spans="1:5" x14ac:dyDescent="0.5">
      <c r="A401" s="31"/>
      <c r="B401" s="21"/>
      <c r="C401" s="21"/>
      <c r="D401" s="21"/>
      <c r="E401" s="21"/>
    </row>
    <row r="402" spans="1:5" x14ac:dyDescent="0.5">
      <c r="A402" s="31"/>
      <c r="B402" s="21"/>
      <c r="C402" s="21"/>
      <c r="D402" s="21"/>
      <c r="E402" s="21"/>
    </row>
    <row r="403" spans="1:5" x14ac:dyDescent="0.5">
      <c r="A403" s="31"/>
      <c r="B403" s="21"/>
      <c r="C403" s="21"/>
      <c r="D403" s="21"/>
      <c r="E403" s="21"/>
    </row>
    <row r="404" spans="1:5" x14ac:dyDescent="0.5">
      <c r="A404" s="31"/>
      <c r="B404" s="21"/>
      <c r="C404" s="21"/>
      <c r="D404" s="21"/>
      <c r="E404" s="21"/>
    </row>
    <row r="405" spans="1:5" x14ac:dyDescent="0.5">
      <c r="A405" s="31"/>
      <c r="B405" s="21"/>
      <c r="C405" s="21"/>
      <c r="D405" s="21"/>
      <c r="E405" s="21"/>
    </row>
    <row r="406" spans="1:5" x14ac:dyDescent="0.5">
      <c r="A406" s="31"/>
      <c r="B406" s="21"/>
      <c r="C406" s="21"/>
      <c r="D406" s="21"/>
      <c r="E406" s="21"/>
    </row>
    <row r="407" spans="1:5" x14ac:dyDescent="0.5">
      <c r="A407" s="31"/>
      <c r="B407" s="21"/>
      <c r="C407" s="21"/>
      <c r="D407" s="21"/>
      <c r="E407" s="21"/>
    </row>
    <row r="408" spans="1:5" x14ac:dyDescent="0.5">
      <c r="A408" s="31"/>
      <c r="B408" s="21"/>
      <c r="C408" s="21"/>
      <c r="D408" s="21"/>
      <c r="E408" s="21"/>
    </row>
    <row r="409" spans="1:5" x14ac:dyDescent="0.5">
      <c r="A409" s="31"/>
      <c r="B409" s="21"/>
      <c r="C409" s="21"/>
      <c r="D409" s="21"/>
      <c r="E409" s="21"/>
    </row>
    <row r="410" spans="1:5" x14ac:dyDescent="0.5">
      <c r="A410" s="31"/>
      <c r="B410" s="21"/>
      <c r="C410" s="21"/>
      <c r="D410" s="21"/>
      <c r="E410" s="21"/>
    </row>
    <row r="411" spans="1:5" x14ac:dyDescent="0.5">
      <c r="A411" s="31"/>
      <c r="B411" s="21"/>
      <c r="C411" s="21"/>
      <c r="D411" s="21"/>
      <c r="E411" s="21"/>
    </row>
    <row r="412" spans="1:5" x14ac:dyDescent="0.5">
      <c r="A412" s="31"/>
      <c r="B412" s="21"/>
      <c r="C412" s="21"/>
      <c r="D412" s="21"/>
      <c r="E412" s="21"/>
    </row>
    <row r="413" spans="1:5" x14ac:dyDescent="0.5">
      <c r="A413" s="31"/>
      <c r="B413" s="21"/>
      <c r="C413" s="21"/>
      <c r="D413" s="21"/>
      <c r="E413" s="21"/>
    </row>
    <row r="414" spans="1:5" x14ac:dyDescent="0.5">
      <c r="A414" s="31"/>
      <c r="B414" s="21"/>
      <c r="C414" s="21"/>
      <c r="D414" s="21"/>
      <c r="E414" s="21"/>
    </row>
    <row r="415" spans="1:5" x14ac:dyDescent="0.5">
      <c r="A415" s="31"/>
      <c r="B415" s="21"/>
      <c r="C415" s="21"/>
      <c r="D415" s="21"/>
      <c r="E415" s="21"/>
    </row>
    <row r="416" spans="1:5" x14ac:dyDescent="0.5">
      <c r="A416" s="31"/>
      <c r="B416" s="21"/>
      <c r="C416" s="21"/>
      <c r="D416" s="21"/>
      <c r="E416" s="21"/>
    </row>
    <row r="417" spans="1:5" x14ac:dyDescent="0.5">
      <c r="A417" s="31"/>
      <c r="B417" s="21"/>
      <c r="C417" s="21"/>
      <c r="D417" s="21"/>
      <c r="E417" s="21"/>
    </row>
    <row r="418" spans="1:5" x14ac:dyDescent="0.5">
      <c r="A418" s="31"/>
      <c r="B418" s="21"/>
      <c r="C418" s="21"/>
      <c r="D418" s="21"/>
      <c r="E418" s="21"/>
    </row>
    <row r="419" spans="1:5" x14ac:dyDescent="0.5">
      <c r="A419" s="31"/>
      <c r="B419" s="21"/>
      <c r="C419" s="21"/>
      <c r="D419" s="21"/>
      <c r="E419" s="21"/>
    </row>
    <row r="420" spans="1:5" x14ac:dyDescent="0.5">
      <c r="A420" s="31"/>
      <c r="B420" s="21"/>
      <c r="C420" s="21"/>
      <c r="D420" s="21"/>
      <c r="E420" s="21"/>
    </row>
    <row r="421" spans="1:5" x14ac:dyDescent="0.5">
      <c r="A421" s="31"/>
      <c r="B421" s="21"/>
      <c r="C421" s="21"/>
      <c r="D421" s="21"/>
      <c r="E421" s="21"/>
    </row>
    <row r="422" spans="1:5" x14ac:dyDescent="0.5">
      <c r="A422" s="31"/>
      <c r="B422" s="21"/>
      <c r="C422" s="21"/>
      <c r="D422" s="21"/>
      <c r="E422" s="21"/>
    </row>
    <row r="423" spans="1:5" x14ac:dyDescent="0.5">
      <c r="A423" s="31"/>
      <c r="B423" s="21"/>
      <c r="C423" s="21"/>
      <c r="D423" s="21"/>
      <c r="E423" s="21"/>
    </row>
    <row r="424" spans="1:5" x14ac:dyDescent="0.5">
      <c r="A424" s="31"/>
      <c r="B424" s="21"/>
      <c r="C424" s="21"/>
      <c r="D424" s="21"/>
      <c r="E424" s="21"/>
    </row>
    <row r="425" spans="1:5" x14ac:dyDescent="0.5">
      <c r="A425" s="31"/>
      <c r="B425" s="21"/>
      <c r="C425" s="21"/>
      <c r="D425" s="21"/>
      <c r="E425" s="21"/>
    </row>
    <row r="426" spans="1:5" x14ac:dyDescent="0.5">
      <c r="A426" s="31"/>
      <c r="B426" s="21"/>
      <c r="C426" s="21"/>
      <c r="D426" s="21"/>
      <c r="E426" s="21"/>
    </row>
    <row r="427" spans="1:5" x14ac:dyDescent="0.5">
      <c r="A427" s="21"/>
      <c r="B427" s="21"/>
      <c r="C427" s="21"/>
      <c r="D427" s="21"/>
      <c r="E427" s="21"/>
    </row>
    <row r="428" spans="1:5" x14ac:dyDescent="0.5">
      <c r="A428" s="21"/>
      <c r="B428" s="21"/>
      <c r="C428" s="21"/>
      <c r="D428" s="21"/>
      <c r="E428" s="21"/>
    </row>
    <row r="429" spans="1:5" x14ac:dyDescent="0.5">
      <c r="A429" s="21"/>
      <c r="B429" s="21"/>
      <c r="C429" s="21"/>
      <c r="D429" s="21"/>
      <c r="E429" s="21"/>
    </row>
    <row r="430" spans="1:5" x14ac:dyDescent="0.5">
      <c r="A430" s="21"/>
      <c r="B430" s="21"/>
      <c r="C430" s="21"/>
      <c r="D430" s="21"/>
      <c r="E430" s="21"/>
    </row>
    <row r="431" spans="1:5" x14ac:dyDescent="0.5">
      <c r="A431" s="21"/>
      <c r="B431" s="21"/>
      <c r="C431" s="21"/>
      <c r="D431" s="21"/>
      <c r="E431" s="21"/>
    </row>
    <row r="432" spans="1:5" x14ac:dyDescent="0.5">
      <c r="A432" s="21"/>
      <c r="B432" s="21"/>
      <c r="C432" s="21"/>
      <c r="D432" s="21"/>
      <c r="E432" s="21"/>
    </row>
    <row r="433" spans="1:5" x14ac:dyDescent="0.5">
      <c r="A433" s="21"/>
      <c r="B433" s="21"/>
      <c r="C433" s="21"/>
      <c r="D433" s="21"/>
      <c r="E433" s="21"/>
    </row>
    <row r="434" spans="1:5" x14ac:dyDescent="0.5">
      <c r="A434" s="21"/>
      <c r="B434" s="21"/>
      <c r="C434" s="21"/>
      <c r="D434" s="21"/>
      <c r="E434" s="21"/>
    </row>
    <row r="435" spans="1:5" x14ac:dyDescent="0.5">
      <c r="A435" s="21"/>
      <c r="B435" s="21"/>
      <c r="C435" s="21"/>
      <c r="D435" s="21"/>
      <c r="E435" s="21"/>
    </row>
    <row r="436" spans="1:5" x14ac:dyDescent="0.5">
      <c r="A436" s="21"/>
      <c r="B436" s="21"/>
      <c r="C436" s="21"/>
      <c r="D436" s="21"/>
      <c r="E436" s="21"/>
    </row>
    <row r="437" spans="1:5" x14ac:dyDescent="0.5">
      <c r="A437" s="21"/>
      <c r="B437" s="21"/>
      <c r="C437" s="21"/>
      <c r="D437" s="21"/>
      <c r="E437" s="21"/>
    </row>
    <row r="438" spans="1:5" x14ac:dyDescent="0.5">
      <c r="A438" s="21"/>
      <c r="B438" s="21"/>
      <c r="C438" s="21"/>
      <c r="D438" s="21"/>
      <c r="E438" s="21"/>
    </row>
    <row r="439" spans="1:5" x14ac:dyDescent="0.5">
      <c r="A439" s="21"/>
      <c r="B439" s="21"/>
      <c r="C439" s="21"/>
      <c r="D439" s="21"/>
      <c r="E439" s="21"/>
    </row>
    <row r="440" spans="1:5" x14ac:dyDescent="0.5">
      <c r="A440" s="21"/>
      <c r="B440" s="21"/>
      <c r="C440" s="21"/>
      <c r="D440" s="21"/>
      <c r="E440" s="21"/>
    </row>
    <row r="441" spans="1:5" x14ac:dyDescent="0.5">
      <c r="A441" s="21"/>
      <c r="B441" s="21"/>
      <c r="C441" s="21"/>
      <c r="D441" s="21"/>
      <c r="E441" s="21"/>
    </row>
    <row r="442" spans="1:5" x14ac:dyDescent="0.5">
      <c r="A442" s="21"/>
      <c r="B442" s="21"/>
      <c r="C442" s="21"/>
      <c r="D442" s="21"/>
      <c r="E442" s="21"/>
    </row>
    <row r="443" spans="1:5" x14ac:dyDescent="0.5">
      <c r="A443" s="21"/>
      <c r="B443" s="21"/>
      <c r="C443" s="21"/>
      <c r="D443" s="21"/>
      <c r="E443" s="21"/>
    </row>
    <row r="444" spans="1:5" x14ac:dyDescent="0.5">
      <c r="A444" s="21"/>
      <c r="B444" s="21"/>
      <c r="C444" s="21"/>
      <c r="D444" s="21"/>
      <c r="E444" s="21"/>
    </row>
    <row r="445" spans="1:5" x14ac:dyDescent="0.5">
      <c r="A445" s="21"/>
      <c r="B445" s="21"/>
      <c r="C445" s="21"/>
      <c r="D445" s="21"/>
      <c r="E445" s="21"/>
    </row>
    <row r="446" spans="1:5" x14ac:dyDescent="0.5">
      <c r="A446" s="21"/>
      <c r="B446" s="21"/>
      <c r="C446" s="21"/>
      <c r="D446" s="21"/>
      <c r="E446" s="21"/>
    </row>
    <row r="447" spans="1:5" x14ac:dyDescent="0.5">
      <c r="A447" s="21"/>
      <c r="B447" s="21"/>
      <c r="C447" s="21"/>
      <c r="D447" s="21"/>
      <c r="E447" s="21"/>
    </row>
    <row r="448" spans="1:5" x14ac:dyDescent="0.5">
      <c r="A448" s="21"/>
      <c r="B448" s="21"/>
      <c r="C448" s="21"/>
      <c r="D448" s="21"/>
      <c r="E448" s="21"/>
    </row>
    <row r="449" spans="1:5" x14ac:dyDescent="0.5">
      <c r="A449" s="21"/>
      <c r="B449" s="21"/>
      <c r="C449" s="21"/>
      <c r="D449" s="21"/>
      <c r="E449" s="21"/>
    </row>
    <row r="450" spans="1:5" x14ac:dyDescent="0.5">
      <c r="A450" s="21"/>
      <c r="B450" s="21"/>
      <c r="C450" s="21"/>
      <c r="D450" s="21"/>
      <c r="E450" s="21"/>
    </row>
    <row r="451" spans="1:5" x14ac:dyDescent="0.5">
      <c r="A451" s="21"/>
      <c r="B451" s="21"/>
      <c r="C451" s="21"/>
      <c r="D451" s="21"/>
      <c r="E451" s="21"/>
    </row>
    <row r="452" spans="1:5" x14ac:dyDescent="0.5">
      <c r="A452" s="21"/>
      <c r="B452" s="21"/>
      <c r="C452" s="21"/>
      <c r="D452" s="21"/>
      <c r="E452" s="21"/>
    </row>
    <row r="453" spans="1:5" x14ac:dyDescent="0.5">
      <c r="A453" s="21"/>
      <c r="B453" s="21"/>
      <c r="C453" s="21"/>
      <c r="D453" s="21"/>
      <c r="E453" s="21"/>
    </row>
    <row r="454" spans="1:5" x14ac:dyDescent="0.5">
      <c r="A454" s="21"/>
      <c r="B454" s="21"/>
      <c r="C454" s="21"/>
      <c r="D454" s="21"/>
      <c r="E454" s="21"/>
    </row>
    <row r="455" spans="1:5" x14ac:dyDescent="0.5">
      <c r="A455" s="21"/>
      <c r="B455" s="21"/>
      <c r="C455" s="21"/>
      <c r="D455" s="21"/>
      <c r="E455" s="21"/>
    </row>
    <row r="456" spans="1:5" x14ac:dyDescent="0.5">
      <c r="A456" s="21"/>
      <c r="B456" s="21"/>
      <c r="C456" s="21"/>
      <c r="D456" s="21"/>
      <c r="E456" s="21"/>
    </row>
    <row r="457" spans="1:5" x14ac:dyDescent="0.5">
      <c r="A457" s="21"/>
      <c r="B457" s="21"/>
      <c r="C457" s="21"/>
      <c r="D457" s="21"/>
      <c r="E457" s="21"/>
    </row>
    <row r="458" spans="1:5" x14ac:dyDescent="0.5">
      <c r="A458" s="21"/>
      <c r="B458" s="21"/>
      <c r="C458" s="21"/>
      <c r="D458" s="21"/>
      <c r="E458" s="21"/>
    </row>
    <row r="459" spans="1:5" x14ac:dyDescent="0.5">
      <c r="A459" s="21"/>
      <c r="B459" s="21"/>
      <c r="C459" s="21"/>
      <c r="D459" s="21"/>
      <c r="E459" s="21"/>
    </row>
    <row r="460" spans="1:5" x14ac:dyDescent="0.5">
      <c r="A460" s="21"/>
      <c r="B460" s="21"/>
      <c r="C460" s="21"/>
      <c r="D460" s="21"/>
      <c r="E460" s="21"/>
    </row>
    <row r="461" spans="1:5" x14ac:dyDescent="0.5">
      <c r="A461" s="21"/>
      <c r="B461" s="21"/>
      <c r="C461" s="21"/>
      <c r="D461" s="21"/>
      <c r="E461" s="21"/>
    </row>
    <row r="462" spans="1:5" x14ac:dyDescent="0.5">
      <c r="A462" s="21"/>
      <c r="B462" s="21"/>
      <c r="C462" s="21"/>
      <c r="D462" s="21"/>
      <c r="E462" s="21"/>
    </row>
    <row r="463" spans="1:5" x14ac:dyDescent="0.5">
      <c r="A463" s="21"/>
      <c r="B463" s="21"/>
      <c r="E463" s="21"/>
    </row>
    <row r="464" spans="1:5" x14ac:dyDescent="0.5">
      <c r="A464" s="21"/>
      <c r="B464" s="21"/>
    </row>
    <row r="465" spans="1:2" x14ac:dyDescent="0.5">
      <c r="A465" s="21"/>
      <c r="B465" s="21"/>
    </row>
    <row r="466" spans="1:2" x14ac:dyDescent="0.5">
      <c r="A466" s="21"/>
      <c r="B466" s="21"/>
    </row>
    <row r="467" spans="1:2" x14ac:dyDescent="0.5">
      <c r="B467" s="21"/>
    </row>
    <row r="468" spans="1:2" x14ac:dyDescent="0.5">
      <c r="B468" s="21"/>
    </row>
    <row r="469" spans="1:2" x14ac:dyDescent="0.5">
      <c r="B469" s="21"/>
    </row>
    <row r="470" spans="1:2" x14ac:dyDescent="0.5">
      <c r="B470" s="21"/>
    </row>
    <row r="471" spans="1:2" x14ac:dyDescent="0.5">
      <c r="B471" s="21"/>
    </row>
    <row r="472" spans="1:2" x14ac:dyDescent="0.5">
      <c r="B472" s="21"/>
    </row>
    <row r="473" spans="1:2" x14ac:dyDescent="0.5">
      <c r="B473" s="21"/>
    </row>
    <row r="474" spans="1:2" x14ac:dyDescent="0.5">
      <c r="B474" s="21"/>
    </row>
    <row r="475" spans="1:2" x14ac:dyDescent="0.5">
      <c r="B475" s="21"/>
    </row>
    <row r="476" spans="1:2" x14ac:dyDescent="0.5">
      <c r="B476" s="21"/>
    </row>
    <row r="477" spans="1:2" x14ac:dyDescent="0.5">
      <c r="B477" s="21"/>
    </row>
    <row r="478" spans="1:2" x14ac:dyDescent="0.5">
      <c r="B478" s="21"/>
    </row>
    <row r="479" spans="1:2" x14ac:dyDescent="0.5">
      <c r="B479" s="21"/>
    </row>
    <row r="480" spans="1:2" x14ac:dyDescent="0.5">
      <c r="B480" s="21"/>
    </row>
    <row r="481" spans="2:2" x14ac:dyDescent="0.5">
      <c r="B481" s="21"/>
    </row>
    <row r="482" spans="2:2" x14ac:dyDescent="0.5">
      <c r="B482" s="21"/>
    </row>
    <row r="483" spans="2:2" x14ac:dyDescent="0.5">
      <c r="B483" s="21"/>
    </row>
  </sheetData>
  <sheetProtection algorithmName="SHA-512" hashValue="EltQFPzPaxy8j9lD9YsQe7SiDVEmn2kTy4PX8XaDsQjIHhi5yGkUCi2ZVxzDPOSg+okzlvJEMweUK+FZKFnm8g==" saltValue="dYZ7uuL/QDDR8oFLqkMfAQ==" spinCount="100000" sheet="1" objects="1" scenarios="1"/>
  <dataValidations disablePrompts="1" count="2">
    <dataValidation type="textLength" operator="lessThanOrEqual" allowBlank="1" showInputMessage="1" showErrorMessage="1" errorTitle="Too Many Characters" error="The maximum number of characters that can be entered is 105." sqref="C88 C144:E154 C127:C137" xr:uid="{00000000-0002-0000-0200-000000000000}">
      <formula1>150</formula1>
    </dataValidation>
    <dataValidation type="list" operator="lessThanOrEqual" allowBlank="1" showInputMessage="1" showErrorMessage="1" errorTitle="Too Many Characters" error="The maximum number of characters that can be entered is 105." sqref="C50" xr:uid="{00000000-0002-0000-0200-000001000000}">
      <formula1>"All Open, All Closed, Some are Closed"</formula1>
    </dataValidation>
  </dataValidations>
  <printOptions horizontalCentered="1"/>
  <pageMargins left="0.5" right="0.5" top="0.5" bottom="0.5" header="0.3" footer="0.3"/>
  <pageSetup scale="80" orientation="landscape" r:id="rId1"/>
  <headerFooter>
    <oddFooter xml:space="preserve">&amp;L&amp;A
July 10, 2020
</oddFooter>
  </headerFooter>
  <rowBreaks count="5" manualBreakCount="5">
    <brk id="31" max="4" man="1"/>
    <brk id="70" max="4" man="1"/>
    <brk id="113" max="4" man="1"/>
    <brk id="138" max="4" man="1"/>
    <brk id="179" max="4" man="1"/>
  </rowBreaks>
  <drawing r:id="rId2"/>
  <legacyDrawing r:id="rId3"/>
  <controls>
    <mc:AlternateContent xmlns:mc="http://schemas.openxmlformats.org/markup-compatibility/2006">
      <mc:Choice Requires="x14">
        <control shapeId="3109" r:id="rId4" name="CheckBox28">
          <controlPr defaultSize="0" autoLine="0" altText="No check box" r:id="rId5">
            <anchor moveWithCells="1">
              <from>
                <xdr:col>2</xdr:col>
                <xdr:colOff>792480</xdr:colOff>
                <xdr:row>36</xdr:row>
                <xdr:rowOff>38100</xdr:rowOff>
              </from>
              <to>
                <xdr:col>2</xdr:col>
                <xdr:colOff>1238250</xdr:colOff>
                <xdr:row>36</xdr:row>
                <xdr:rowOff>240030</xdr:rowOff>
              </to>
            </anchor>
          </controlPr>
        </control>
      </mc:Choice>
      <mc:Fallback>
        <control shapeId="3109" r:id="rId4" name="CheckBox28"/>
      </mc:Fallback>
    </mc:AlternateContent>
    <mc:AlternateContent xmlns:mc="http://schemas.openxmlformats.org/markup-compatibility/2006">
      <mc:Choice Requires="x14">
        <control shapeId="3108" r:id="rId6" name="CheckBox27">
          <controlPr defaultSize="0" autoLine="0" altText="Yes check box" r:id="rId7">
            <anchor moveWithCells="1">
              <from>
                <xdr:col>2</xdr:col>
                <xdr:colOff>57150</xdr:colOff>
                <xdr:row>36</xdr:row>
                <xdr:rowOff>38100</xdr:rowOff>
              </from>
              <to>
                <xdr:col>2</xdr:col>
                <xdr:colOff>781050</xdr:colOff>
                <xdr:row>36</xdr:row>
                <xdr:rowOff>228600</xdr:rowOff>
              </to>
            </anchor>
          </controlPr>
        </control>
      </mc:Choice>
      <mc:Fallback>
        <control shapeId="3108" r:id="rId6" name="CheckBox27"/>
      </mc:Fallback>
    </mc:AlternateContent>
    <mc:AlternateContent xmlns:mc="http://schemas.openxmlformats.org/markup-compatibility/2006">
      <mc:Choice Requires="x14">
        <control shapeId="3105" r:id="rId8" name="CheckBox24">
          <controlPr defaultSize="0" autoLine="0" altText="No check box" r:id="rId9">
            <anchor moveWithCells="1">
              <from>
                <xdr:col>2</xdr:col>
                <xdr:colOff>792480</xdr:colOff>
                <xdr:row>33</xdr:row>
                <xdr:rowOff>49530</xdr:rowOff>
              </from>
              <to>
                <xdr:col>2</xdr:col>
                <xdr:colOff>1238250</xdr:colOff>
                <xdr:row>33</xdr:row>
                <xdr:rowOff>228600</xdr:rowOff>
              </to>
            </anchor>
          </controlPr>
        </control>
      </mc:Choice>
      <mc:Fallback>
        <control shapeId="3105" r:id="rId8" name="CheckBox24"/>
      </mc:Fallback>
    </mc:AlternateContent>
    <mc:AlternateContent xmlns:mc="http://schemas.openxmlformats.org/markup-compatibility/2006">
      <mc:Choice Requires="x14">
        <control shapeId="3104" r:id="rId10" name="CheckBox23">
          <controlPr defaultSize="0" autoLine="0" altText="Yes check box" r:id="rId11">
            <anchor moveWithCells="1">
              <from>
                <xdr:col>2</xdr:col>
                <xdr:colOff>57150</xdr:colOff>
                <xdr:row>33</xdr:row>
                <xdr:rowOff>49530</xdr:rowOff>
              </from>
              <to>
                <xdr:col>2</xdr:col>
                <xdr:colOff>781050</xdr:colOff>
                <xdr:row>33</xdr:row>
                <xdr:rowOff>228600</xdr:rowOff>
              </to>
            </anchor>
          </controlPr>
        </control>
      </mc:Choice>
      <mc:Fallback>
        <control shapeId="3104" r:id="rId10" name="CheckBox23"/>
      </mc:Fallback>
    </mc:AlternateContent>
    <mc:AlternateContent xmlns:mc="http://schemas.openxmlformats.org/markup-compatibility/2006">
      <mc:Choice Requires="x14">
        <control shapeId="3084" r:id="rId12" name="CheckBox12">
          <controlPr defaultSize="0" autoLine="0" altText="No check box" r:id="rId13">
            <anchor moveWithCells="1">
              <from>
                <xdr:col>2</xdr:col>
                <xdr:colOff>792480</xdr:colOff>
                <xdr:row>38</xdr:row>
                <xdr:rowOff>19050</xdr:rowOff>
              </from>
              <to>
                <xdr:col>2</xdr:col>
                <xdr:colOff>1238250</xdr:colOff>
                <xdr:row>39</xdr:row>
                <xdr:rowOff>0</xdr:rowOff>
              </to>
            </anchor>
          </controlPr>
        </control>
      </mc:Choice>
      <mc:Fallback>
        <control shapeId="3084" r:id="rId12" name="CheckBox12"/>
      </mc:Fallback>
    </mc:AlternateContent>
    <mc:AlternateContent xmlns:mc="http://schemas.openxmlformats.org/markup-compatibility/2006">
      <mc:Choice Requires="x14">
        <control shapeId="3083" r:id="rId14" name="CheckBox11">
          <controlPr defaultSize="0" autoLine="0" altText="Yes check box" r:id="rId15">
            <anchor moveWithCells="1">
              <from>
                <xdr:col>2</xdr:col>
                <xdr:colOff>57150</xdr:colOff>
                <xdr:row>38</xdr:row>
                <xdr:rowOff>19050</xdr:rowOff>
              </from>
              <to>
                <xdr:col>2</xdr:col>
                <xdr:colOff>781050</xdr:colOff>
                <xdr:row>39</xdr:row>
                <xdr:rowOff>0</xdr:rowOff>
              </to>
            </anchor>
          </controlPr>
        </control>
      </mc:Choice>
      <mc:Fallback>
        <control shapeId="3083" r:id="rId14" name="CheckBox11"/>
      </mc:Fallback>
    </mc:AlternateContent>
    <mc:AlternateContent xmlns:mc="http://schemas.openxmlformats.org/markup-compatibility/2006">
      <mc:Choice Requires="x14">
        <control shapeId="3080" r:id="rId16" name="CheckBox8">
          <controlPr defaultSize="0" autoLine="0" altText="No check box" r:id="rId17">
            <anchor moveWithCells="1">
              <from>
                <xdr:col>2</xdr:col>
                <xdr:colOff>792480</xdr:colOff>
                <xdr:row>35</xdr:row>
                <xdr:rowOff>19050</xdr:rowOff>
              </from>
              <to>
                <xdr:col>2</xdr:col>
                <xdr:colOff>1238250</xdr:colOff>
                <xdr:row>36</xdr:row>
                <xdr:rowOff>11430</xdr:rowOff>
              </to>
            </anchor>
          </controlPr>
        </control>
      </mc:Choice>
      <mc:Fallback>
        <control shapeId="3080" r:id="rId16" name="CheckBox8"/>
      </mc:Fallback>
    </mc:AlternateContent>
    <mc:AlternateContent xmlns:mc="http://schemas.openxmlformats.org/markup-compatibility/2006">
      <mc:Choice Requires="x14">
        <control shapeId="3079" r:id="rId18" name="CheckBox7">
          <controlPr defaultSize="0" autoLine="0" altText="Yes check box" r:id="rId19">
            <anchor moveWithCells="1">
              <from>
                <xdr:col>2</xdr:col>
                <xdr:colOff>57150</xdr:colOff>
                <xdr:row>35</xdr:row>
                <xdr:rowOff>19050</xdr:rowOff>
              </from>
              <to>
                <xdr:col>2</xdr:col>
                <xdr:colOff>781050</xdr:colOff>
                <xdr:row>36</xdr:row>
                <xdr:rowOff>0</xdr:rowOff>
              </to>
            </anchor>
          </controlPr>
        </control>
      </mc:Choice>
      <mc:Fallback>
        <control shapeId="3079" r:id="rId18" name="CheckBox7"/>
      </mc:Fallback>
    </mc:AlternateContent>
    <mc:AlternateContent xmlns:mc="http://schemas.openxmlformats.org/markup-compatibility/2006">
      <mc:Choice Requires="x14">
        <control shapeId="3078" r:id="rId20" name="CheckBox6">
          <controlPr defaultSize="0" autoLine="0" altText="No check box" r:id="rId21">
            <anchor moveWithCells="1">
              <from>
                <xdr:col>2</xdr:col>
                <xdr:colOff>792480</xdr:colOff>
                <xdr:row>34</xdr:row>
                <xdr:rowOff>38100</xdr:rowOff>
              </from>
              <to>
                <xdr:col>2</xdr:col>
                <xdr:colOff>1238250</xdr:colOff>
                <xdr:row>34</xdr:row>
                <xdr:rowOff>220980</xdr:rowOff>
              </to>
            </anchor>
          </controlPr>
        </control>
      </mc:Choice>
      <mc:Fallback>
        <control shapeId="3078" r:id="rId20" name="CheckBox6"/>
      </mc:Fallback>
    </mc:AlternateContent>
    <mc:AlternateContent xmlns:mc="http://schemas.openxmlformats.org/markup-compatibility/2006">
      <mc:Choice Requires="x14">
        <control shapeId="3077" r:id="rId22" name="CheckBox5">
          <controlPr defaultSize="0" autoLine="0" altText="Yes check box" r:id="rId23">
            <anchor moveWithCells="1">
              <from>
                <xdr:col>2</xdr:col>
                <xdr:colOff>57150</xdr:colOff>
                <xdr:row>34</xdr:row>
                <xdr:rowOff>38100</xdr:rowOff>
              </from>
              <to>
                <xdr:col>2</xdr:col>
                <xdr:colOff>781050</xdr:colOff>
                <xdr:row>34</xdr:row>
                <xdr:rowOff>220980</xdr:rowOff>
              </to>
            </anchor>
          </controlPr>
        </control>
      </mc:Choice>
      <mc:Fallback>
        <control shapeId="3077" r:id="rId22" name="CheckBox5"/>
      </mc:Fallback>
    </mc:AlternateContent>
    <mc:AlternateContent xmlns:mc="http://schemas.openxmlformats.org/markup-compatibility/2006">
      <mc:Choice Requires="x14">
        <control shapeId="3074" r:id="rId24" name="CheckBox2">
          <controlPr defaultSize="0" autoLine="0" altText="No check box" r:id="rId25">
            <anchor moveWithCells="1">
              <from>
                <xdr:col>2</xdr:col>
                <xdr:colOff>792480</xdr:colOff>
                <xdr:row>32</xdr:row>
                <xdr:rowOff>19050</xdr:rowOff>
              </from>
              <to>
                <xdr:col>2</xdr:col>
                <xdr:colOff>1238250</xdr:colOff>
                <xdr:row>33</xdr:row>
                <xdr:rowOff>0</xdr:rowOff>
              </to>
            </anchor>
          </controlPr>
        </control>
      </mc:Choice>
      <mc:Fallback>
        <control shapeId="3074" r:id="rId24" name="CheckBox2"/>
      </mc:Fallback>
    </mc:AlternateContent>
    <mc:AlternateContent xmlns:mc="http://schemas.openxmlformats.org/markup-compatibility/2006">
      <mc:Choice Requires="x14">
        <control shapeId="3073" r:id="rId26" name="CheckBox1">
          <controlPr defaultSize="0" autoLine="0" altText="Yes check box" r:id="rId27">
            <anchor moveWithCells="1">
              <from>
                <xdr:col>2</xdr:col>
                <xdr:colOff>57150</xdr:colOff>
                <xdr:row>32</xdr:row>
                <xdr:rowOff>19050</xdr:rowOff>
              </from>
              <to>
                <xdr:col>2</xdr:col>
                <xdr:colOff>781050</xdr:colOff>
                <xdr:row>33</xdr:row>
                <xdr:rowOff>0</xdr:rowOff>
              </to>
            </anchor>
          </controlPr>
        </control>
      </mc:Choice>
      <mc:Fallback>
        <control shapeId="3073" r:id="rId26" name="CheckBox1"/>
      </mc:Fallback>
    </mc:AlternateContent>
    <mc:AlternateContent xmlns:mc="http://schemas.openxmlformats.org/markup-compatibility/2006">
      <mc:Choice Requires="x14">
        <control shapeId="3116" r:id="rId28" name="CheckBox3">
          <controlPr defaultSize="0" autoLine="0" altText="Yes check box" r:id="rId29">
            <anchor moveWithCells="1">
              <from>
                <xdr:col>2</xdr:col>
                <xdr:colOff>57150</xdr:colOff>
                <xdr:row>37</xdr:row>
                <xdr:rowOff>38100</xdr:rowOff>
              </from>
              <to>
                <xdr:col>2</xdr:col>
                <xdr:colOff>781050</xdr:colOff>
                <xdr:row>37</xdr:row>
                <xdr:rowOff>228600</xdr:rowOff>
              </to>
            </anchor>
          </controlPr>
        </control>
      </mc:Choice>
      <mc:Fallback>
        <control shapeId="3116" r:id="rId28" name="CheckBox3"/>
      </mc:Fallback>
    </mc:AlternateContent>
    <mc:AlternateContent xmlns:mc="http://schemas.openxmlformats.org/markup-compatibility/2006">
      <mc:Choice Requires="x14">
        <control shapeId="3117" r:id="rId30" name="CheckBox4">
          <controlPr defaultSize="0" autoLine="0" altText="No check box" r:id="rId31">
            <anchor moveWithCells="1">
              <from>
                <xdr:col>2</xdr:col>
                <xdr:colOff>792480</xdr:colOff>
                <xdr:row>37</xdr:row>
                <xdr:rowOff>38100</xdr:rowOff>
              </from>
              <to>
                <xdr:col>2</xdr:col>
                <xdr:colOff>1238250</xdr:colOff>
                <xdr:row>37</xdr:row>
                <xdr:rowOff>240030</xdr:rowOff>
              </to>
            </anchor>
          </controlPr>
        </control>
      </mc:Choice>
      <mc:Fallback>
        <control shapeId="3117" r:id="rId30" name="CheckBox4"/>
      </mc:Fallback>
    </mc:AlternateContent>
    <mc:AlternateContent xmlns:mc="http://schemas.openxmlformats.org/markup-compatibility/2006">
      <mc:Choice Requires="x14">
        <control shapeId="3110" r:id="rId32" name="Button 38">
          <controlPr defaultSize="0" print="0" autoFill="0" autoPict="0" macro="[0]!Checklist_Existing_Product_Item_10">
            <anchor moveWithCells="1" sizeWithCells="1">
              <from>
                <xdr:col>2</xdr:col>
                <xdr:colOff>1409700</xdr:colOff>
                <xdr:row>65</xdr:row>
                <xdr:rowOff>0</xdr:rowOff>
              </from>
              <to>
                <xdr:col>4</xdr:col>
                <xdr:colOff>19050</xdr:colOff>
                <xdr:row>66</xdr:row>
                <xdr:rowOff>19050</xdr:rowOff>
              </to>
            </anchor>
          </controlPr>
        </control>
      </mc:Choice>
    </mc:AlternateContent>
    <mc:AlternateContent xmlns:mc="http://schemas.openxmlformats.org/markup-compatibility/2006">
      <mc:Choice Requires="x14">
        <control shapeId="3111" r:id="rId33" name="Button 39">
          <controlPr defaultSize="0" print="0" autoFill="0" autoPict="0" macro="[0]!Checklist_Exisiting_Product_Item_20">
            <anchor moveWithCells="1" sizeWithCells="1">
              <from>
                <xdr:col>3</xdr:col>
                <xdr:colOff>19050</xdr:colOff>
                <xdr:row>155</xdr:row>
                <xdr:rowOff>0</xdr:rowOff>
              </from>
              <to>
                <xdr:col>4</xdr:col>
                <xdr:colOff>0</xdr:colOff>
                <xdr:row>155</xdr:row>
                <xdr:rowOff>190500</xdr:rowOff>
              </to>
            </anchor>
          </controlPr>
        </control>
      </mc:Choice>
    </mc:AlternateContent>
    <mc:AlternateContent xmlns:mc="http://schemas.openxmlformats.org/markup-compatibility/2006">
      <mc:Choice Requires="x14">
        <control shapeId="3112" r:id="rId34" name="Button 40">
          <controlPr defaultSize="0" print="0" autoFill="0" autoPict="0" macro="[0]!Checklist_Existing_Product_Item_21">
            <anchor moveWithCells="1" sizeWithCells="1">
              <from>
                <xdr:col>3</xdr:col>
                <xdr:colOff>19050</xdr:colOff>
                <xdr:row>162</xdr:row>
                <xdr:rowOff>190500</xdr:rowOff>
              </from>
              <to>
                <xdr:col>4</xdr:col>
                <xdr:colOff>19050</xdr:colOff>
                <xdr:row>163</xdr:row>
                <xdr:rowOff>190500</xdr:rowOff>
              </to>
            </anchor>
          </controlPr>
        </control>
      </mc:Choice>
    </mc:AlternateContent>
    <mc:AlternateContent xmlns:mc="http://schemas.openxmlformats.org/markup-compatibility/2006">
      <mc:Choice Requires="x14">
        <control shapeId="3113" r:id="rId35" name="Button 41">
          <controlPr defaultSize="0" print="0" autoFill="0" autoPict="0" macro="[0]!Checklist_Existing_Product_Item_22">
            <anchor moveWithCells="1" sizeWithCells="1">
              <from>
                <xdr:col>3</xdr:col>
                <xdr:colOff>19050</xdr:colOff>
                <xdr:row>171</xdr:row>
                <xdr:rowOff>19050</xdr:rowOff>
              </from>
              <to>
                <xdr:col>4</xdr:col>
                <xdr:colOff>19050</xdr:colOff>
                <xdr:row>172</xdr:row>
                <xdr:rowOff>19050</xdr:rowOff>
              </to>
            </anchor>
          </controlPr>
        </control>
      </mc:Choice>
    </mc:AlternateContent>
    <mc:AlternateContent xmlns:mc="http://schemas.openxmlformats.org/markup-compatibility/2006">
      <mc:Choice Requires="x14">
        <control shapeId="3114" r:id="rId36" name="Button 42">
          <controlPr defaultSize="0" print="0" autoFill="0" autoPict="0" macro="[0]!Checklist_Exisiting_Product_Item_23">
            <anchor moveWithCells="1" sizeWithCells="1">
              <from>
                <xdr:col>3</xdr:col>
                <xdr:colOff>19050</xdr:colOff>
                <xdr:row>178</xdr:row>
                <xdr:rowOff>0</xdr:rowOff>
              </from>
              <to>
                <xdr:col>4</xdr:col>
                <xdr:colOff>0</xdr:colOff>
                <xdr:row>179</xdr:row>
                <xdr:rowOff>19050</xdr:rowOff>
              </to>
            </anchor>
          </controlPr>
        </control>
      </mc:Choice>
    </mc:AlternateContent>
    <mc:AlternateContent xmlns:mc="http://schemas.openxmlformats.org/markup-compatibility/2006">
      <mc:Choice Requires="x14">
        <control shapeId="3115" r:id="rId37" name="Button 43">
          <controlPr defaultSize="0" print="0" autoFill="0" autoPict="0" macro="[0]!Checklist_Existing_Product_Item_24">
            <anchor moveWithCells="1" sizeWithCells="1">
              <from>
                <xdr:col>3</xdr:col>
                <xdr:colOff>19050</xdr:colOff>
                <xdr:row>182</xdr:row>
                <xdr:rowOff>0</xdr:rowOff>
              </from>
              <to>
                <xdr:col>4</xdr:col>
                <xdr:colOff>19050</xdr:colOff>
                <xdr:row>183</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7"/>
  <sheetViews>
    <sheetView showZeros="0" zoomScale="72" zoomScaleNormal="72" workbookViewId="0"/>
  </sheetViews>
  <sheetFormatPr defaultColWidth="8.76953125" defaultRowHeight="15" x14ac:dyDescent="0.5"/>
  <cols>
    <col min="1" max="1" width="27" style="65" customWidth="1"/>
    <col min="2" max="2" width="27.453125" style="65" customWidth="1"/>
    <col min="3" max="3" width="13.2265625" style="65" customWidth="1"/>
    <col min="4" max="4" width="14" style="65" customWidth="1"/>
    <col min="5" max="5" width="11.2265625" style="65" customWidth="1"/>
    <col min="6" max="6" width="10.76953125" style="65" customWidth="1"/>
    <col min="7" max="7" width="14" style="65" customWidth="1"/>
    <col min="8" max="8" width="16" style="65" customWidth="1"/>
    <col min="9" max="9" width="19.76953125" style="65" customWidth="1"/>
    <col min="10" max="10" width="16.76953125" style="65" customWidth="1"/>
    <col min="11" max="11" width="16.54296875" style="65" customWidth="1"/>
    <col min="12" max="16384" width="8.76953125" style="65"/>
  </cols>
  <sheetData>
    <row r="1" spans="1:11" x14ac:dyDescent="0.5">
      <c r="A1" s="62" t="s">
        <v>65</v>
      </c>
      <c r="B1" s="63"/>
      <c r="C1" s="63"/>
      <c r="D1" s="63"/>
      <c r="E1" s="63"/>
      <c r="F1" s="63"/>
      <c r="G1" s="64"/>
    </row>
    <row r="2" spans="1:11" x14ac:dyDescent="0.5">
      <c r="A2" s="63" t="s">
        <v>66</v>
      </c>
      <c r="B2" s="71">
        <f>+'Cover-Input Page'!C10</f>
        <v>0</v>
      </c>
      <c r="C2" s="63"/>
      <c r="D2" s="63"/>
      <c r="E2" s="63"/>
      <c r="F2" s="63"/>
      <c r="G2" s="64"/>
    </row>
    <row r="3" spans="1:11" x14ac:dyDescent="0.5">
      <c r="A3" s="63" t="str">
        <f>'Cover-Input Page'!B11</f>
        <v>SERFF Tracking Number:</v>
      </c>
      <c r="B3" s="71">
        <f>+'Cover-Input Page'!C11</f>
        <v>0</v>
      </c>
      <c r="C3" s="63"/>
      <c r="D3" s="63"/>
      <c r="E3" s="63"/>
      <c r="F3" s="64"/>
      <c r="G3" s="64"/>
    </row>
    <row r="4" spans="1:11" s="67" customFormat="1" ht="90" x14ac:dyDescent="0.5">
      <c r="A4" s="66" t="s">
        <v>502</v>
      </c>
      <c r="B4" s="66" t="s">
        <v>89</v>
      </c>
      <c r="C4" s="66" t="s">
        <v>90</v>
      </c>
      <c r="D4" s="66" t="s">
        <v>91</v>
      </c>
      <c r="E4" s="66" t="s">
        <v>485</v>
      </c>
      <c r="F4" s="66" t="s">
        <v>92</v>
      </c>
      <c r="G4" s="66" t="s">
        <v>93</v>
      </c>
      <c r="H4" s="66" t="s">
        <v>94</v>
      </c>
      <c r="I4" s="66" t="s">
        <v>95</v>
      </c>
      <c r="J4" s="66" t="s">
        <v>445</v>
      </c>
      <c r="K4" s="66" t="s">
        <v>446</v>
      </c>
    </row>
    <row r="5" spans="1:11" x14ac:dyDescent="0.5">
      <c r="A5" s="68"/>
      <c r="B5" s="68"/>
      <c r="C5" s="68"/>
      <c r="D5" s="68"/>
      <c r="E5" s="68"/>
      <c r="F5" s="68"/>
      <c r="G5" s="68"/>
      <c r="H5" s="68"/>
      <c r="I5" s="68"/>
      <c r="J5" s="68"/>
      <c r="K5" s="68"/>
    </row>
    <row r="6" spans="1:11" x14ac:dyDescent="0.5">
      <c r="A6" s="68"/>
      <c r="B6" s="68"/>
      <c r="C6" s="68"/>
      <c r="D6" s="68"/>
      <c r="E6" s="68"/>
      <c r="F6" s="68"/>
      <c r="G6" s="68"/>
      <c r="H6" s="68"/>
      <c r="I6" s="68"/>
      <c r="J6" s="68"/>
      <c r="K6" s="68"/>
    </row>
    <row r="7" spans="1:11" x14ac:dyDescent="0.5">
      <c r="A7" s="68"/>
      <c r="B7" s="68"/>
      <c r="C7" s="68"/>
      <c r="D7" s="68"/>
      <c r="E7" s="68"/>
      <c r="F7" s="68"/>
      <c r="G7" s="68"/>
      <c r="H7" s="68"/>
      <c r="I7" s="68"/>
      <c r="J7" s="68"/>
      <c r="K7" s="68"/>
    </row>
    <row r="8" spans="1:11" x14ac:dyDescent="0.5">
      <c r="A8" s="68"/>
      <c r="B8" s="68"/>
      <c r="C8" s="68"/>
      <c r="D8" s="68"/>
      <c r="E8" s="68"/>
      <c r="F8" s="68"/>
      <c r="G8" s="68"/>
      <c r="H8" s="68"/>
      <c r="I8" s="68"/>
      <c r="J8" s="68"/>
      <c r="K8" s="68"/>
    </row>
    <row r="9" spans="1:11" x14ac:dyDescent="0.5">
      <c r="A9" s="68"/>
      <c r="B9" s="68"/>
      <c r="C9" s="68"/>
      <c r="D9" s="68"/>
      <c r="E9" s="68"/>
      <c r="F9" s="68"/>
      <c r="G9" s="68"/>
      <c r="H9" s="68"/>
      <c r="I9" s="68"/>
      <c r="J9" s="68"/>
      <c r="K9" s="68"/>
    </row>
    <row r="10" spans="1:11" x14ac:dyDescent="0.5">
      <c r="A10" s="68"/>
      <c r="B10" s="68"/>
      <c r="C10" s="68"/>
      <c r="D10" s="68"/>
      <c r="E10" s="68"/>
      <c r="F10" s="68"/>
      <c r="G10" s="68"/>
      <c r="H10" s="68"/>
      <c r="I10" s="68"/>
      <c r="J10" s="68"/>
      <c r="K10" s="68"/>
    </row>
    <row r="11" spans="1:11" x14ac:dyDescent="0.5">
      <c r="A11" s="68"/>
      <c r="B11" s="69"/>
      <c r="C11" s="68"/>
      <c r="D11" s="68"/>
      <c r="E11" s="68"/>
      <c r="F11" s="68"/>
      <c r="G11" s="68"/>
      <c r="H11" s="68"/>
      <c r="I11" s="68"/>
      <c r="J11" s="68"/>
      <c r="K11" s="68"/>
    </row>
    <row r="12" spans="1:11" x14ac:dyDescent="0.5">
      <c r="A12" s="68"/>
      <c r="B12" s="68"/>
      <c r="C12" s="68"/>
      <c r="D12" s="68"/>
      <c r="E12" s="68"/>
      <c r="F12" s="68"/>
      <c r="G12" s="68"/>
      <c r="H12" s="68"/>
      <c r="I12" s="68"/>
      <c r="J12" s="68"/>
      <c r="K12" s="68"/>
    </row>
    <row r="13" spans="1:11" x14ac:dyDescent="0.5">
      <c r="A13" s="68"/>
      <c r="B13" s="68"/>
      <c r="C13" s="68"/>
      <c r="D13" s="68"/>
      <c r="E13" s="68"/>
      <c r="F13" s="68"/>
      <c r="G13" s="68"/>
      <c r="H13" s="68"/>
      <c r="I13" s="68"/>
      <c r="J13" s="68"/>
      <c r="K13" s="68"/>
    </row>
    <row r="14" spans="1:11" x14ac:dyDescent="0.5">
      <c r="A14" s="68"/>
      <c r="B14" s="68"/>
      <c r="C14" s="68"/>
      <c r="D14" s="68"/>
      <c r="E14" s="68"/>
      <c r="F14" s="68"/>
      <c r="G14" s="68"/>
      <c r="H14" s="68"/>
      <c r="I14" s="68"/>
      <c r="J14" s="68"/>
      <c r="K14" s="68"/>
    </row>
    <row r="15" spans="1:11" x14ac:dyDescent="0.5">
      <c r="A15" s="68"/>
      <c r="B15" s="68"/>
      <c r="C15" s="68"/>
      <c r="D15" s="68"/>
      <c r="E15" s="68"/>
      <c r="F15" s="68"/>
      <c r="G15" s="68"/>
      <c r="H15" s="68"/>
      <c r="I15" s="68"/>
      <c r="J15" s="68"/>
      <c r="K15" s="68"/>
    </row>
    <row r="16" spans="1:11" x14ac:dyDescent="0.5">
      <c r="A16" s="68"/>
      <c r="B16" s="68"/>
      <c r="C16" s="68"/>
      <c r="D16" s="68"/>
      <c r="E16" s="68"/>
      <c r="F16" s="68"/>
      <c r="G16" s="68"/>
      <c r="H16" s="68"/>
      <c r="I16" s="68"/>
      <c r="J16" s="68"/>
      <c r="K16" s="68"/>
    </row>
    <row r="17" spans="1:11" x14ac:dyDescent="0.5">
      <c r="A17" s="68"/>
      <c r="B17" s="68"/>
      <c r="C17" s="68"/>
      <c r="D17" s="68"/>
      <c r="E17" s="68"/>
      <c r="F17" s="68"/>
      <c r="G17" s="68"/>
      <c r="H17" s="68"/>
      <c r="I17" s="68"/>
      <c r="J17" s="68"/>
      <c r="K17" s="68"/>
    </row>
    <row r="18" spans="1:11" x14ac:dyDescent="0.5">
      <c r="A18" s="68"/>
      <c r="B18" s="68"/>
      <c r="C18" s="68"/>
      <c r="D18" s="68"/>
      <c r="E18" s="68"/>
      <c r="F18" s="68"/>
      <c r="G18" s="68"/>
      <c r="H18" s="68"/>
      <c r="I18" s="68"/>
      <c r="J18" s="68"/>
      <c r="K18" s="68"/>
    </row>
    <row r="19" spans="1:11" x14ac:dyDescent="0.5">
      <c r="A19" s="68"/>
      <c r="B19" s="70"/>
      <c r="C19" s="68"/>
      <c r="D19" s="68"/>
      <c r="E19" s="68"/>
      <c r="F19" s="68"/>
      <c r="G19" s="68"/>
      <c r="H19" s="68"/>
      <c r="I19" s="68"/>
      <c r="J19" s="68"/>
      <c r="K19" s="68"/>
    </row>
    <row r="20" spans="1:11" x14ac:dyDescent="0.5">
      <c r="A20" s="68"/>
      <c r="B20" s="68"/>
      <c r="C20" s="68"/>
      <c r="D20" s="68"/>
      <c r="E20" s="68"/>
      <c r="F20" s="68"/>
      <c r="G20" s="68"/>
      <c r="H20" s="68"/>
      <c r="I20" s="68"/>
      <c r="J20" s="68"/>
      <c r="K20" s="68"/>
    </row>
    <row r="21" spans="1:11" x14ac:dyDescent="0.5">
      <c r="A21" s="68"/>
      <c r="B21" s="68"/>
      <c r="C21" s="68"/>
      <c r="D21" s="68"/>
      <c r="E21" s="68"/>
      <c r="F21" s="68"/>
      <c r="G21" s="68"/>
      <c r="H21" s="68"/>
      <c r="I21" s="68"/>
      <c r="J21" s="68"/>
      <c r="K21" s="68"/>
    </row>
    <row r="22" spans="1:11" x14ac:dyDescent="0.5">
      <c r="A22" s="68"/>
      <c r="B22" s="68"/>
      <c r="C22" s="68"/>
      <c r="D22" s="68"/>
      <c r="E22" s="68"/>
      <c r="F22" s="68"/>
      <c r="G22" s="68"/>
      <c r="H22" s="68"/>
      <c r="I22" s="68"/>
      <c r="J22" s="68"/>
      <c r="K22" s="68"/>
    </row>
    <row r="23" spans="1:11" x14ac:dyDescent="0.5">
      <c r="A23" s="68"/>
      <c r="B23" s="68"/>
      <c r="C23" s="68"/>
      <c r="D23" s="68"/>
      <c r="E23" s="68"/>
      <c r="F23" s="68"/>
      <c r="G23" s="68"/>
      <c r="H23" s="68"/>
      <c r="I23" s="68"/>
      <c r="J23" s="68"/>
      <c r="K23" s="68"/>
    </row>
    <row r="24" spans="1:11" x14ac:dyDescent="0.5">
      <c r="A24" s="68"/>
      <c r="B24" s="68"/>
      <c r="C24" s="68"/>
      <c r="D24" s="68"/>
      <c r="E24" s="68"/>
      <c r="F24" s="68"/>
      <c r="G24" s="68"/>
      <c r="H24" s="68"/>
      <c r="I24" s="68"/>
      <c r="J24" s="68"/>
      <c r="K24" s="68"/>
    </row>
    <row r="26" spans="1:11" x14ac:dyDescent="0.5">
      <c r="A26" s="21" t="s">
        <v>96</v>
      </c>
    </row>
    <row r="27" spans="1:11" x14ac:dyDescent="0.5">
      <c r="A27" s="54" t="s">
        <v>123</v>
      </c>
    </row>
  </sheetData>
  <sheetProtection sheet="1" objects="1" scenarios="1" insertRows="0"/>
  <dataValidations disablePrompts="1" count="1">
    <dataValidation type="list" allowBlank="1" showInputMessage="1" showErrorMessage="1" sqref="C5:C24" xr:uid="{00000000-0002-0000-0300-000000000000}">
      <formula1>"Open, Closed"</formula1>
    </dataValidation>
  </dataValidations>
  <pageMargins left="0.5" right="0.5" top="0.5" bottom="0.5" header="0.3" footer="0.3"/>
  <pageSetup scale="57" orientation="landscape" r:id="rId1"/>
  <headerFooter>
    <oddFooter xml:space="preserve">&amp;L&amp;A
July 10, 2020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41"/>
  <sheetViews>
    <sheetView showZeros="0" zoomScale="70" zoomScaleNormal="70" workbookViewId="0"/>
  </sheetViews>
  <sheetFormatPr defaultColWidth="8.76953125" defaultRowHeight="18" customHeight="1" x14ac:dyDescent="0.5"/>
  <cols>
    <col min="1" max="1" width="43.6796875" style="73" customWidth="1"/>
    <col min="2" max="2" width="20.2265625" style="73" customWidth="1"/>
    <col min="3" max="3" width="20.6796875" style="73" customWidth="1"/>
    <col min="4" max="4" width="19.2265625" style="73" customWidth="1"/>
    <col min="5" max="5" width="17.76953125" style="73" customWidth="1"/>
    <col min="6" max="16384" width="8.76953125" style="73"/>
  </cols>
  <sheetData>
    <row r="1" spans="1:3" ht="18" customHeight="1" x14ac:dyDescent="0.5">
      <c r="A1" s="72" t="s">
        <v>125</v>
      </c>
      <c r="B1" s="72"/>
    </row>
    <row r="2" spans="1:3" ht="18" customHeight="1" x14ac:dyDescent="0.5">
      <c r="A2" s="74" t="s">
        <v>66</v>
      </c>
      <c r="B2" s="82">
        <f>'Cover-Input Page'!C10</f>
        <v>0</v>
      </c>
    </row>
    <row r="3" spans="1:3" ht="18" customHeight="1" x14ac:dyDescent="0.5">
      <c r="A3" s="74" t="str">
        <f>+Methodology!A3</f>
        <v>SERFF Tracking Number:</v>
      </c>
      <c r="B3" s="83">
        <f>'Cover-Input Page'!C11</f>
        <v>0</v>
      </c>
    </row>
    <row r="6" spans="1:3" ht="18" customHeight="1" x14ac:dyDescent="0.5">
      <c r="A6" s="76" t="s">
        <v>428</v>
      </c>
      <c r="B6" s="298"/>
      <c r="C6" s="298"/>
    </row>
    <row r="7" spans="1:3" ht="18" customHeight="1" x14ac:dyDescent="0.5">
      <c r="B7" s="77" t="s">
        <v>409</v>
      </c>
      <c r="C7" s="77" t="s">
        <v>130</v>
      </c>
    </row>
    <row r="8" spans="1:3" ht="18" customHeight="1" thickBot="1" x14ac:dyDescent="0.55000000000000004">
      <c r="A8" s="298"/>
      <c r="B8" s="77"/>
      <c r="C8" s="77" t="s">
        <v>170</v>
      </c>
    </row>
    <row r="9" spans="1:3" ht="18" customHeight="1" thickBot="1" x14ac:dyDescent="0.55000000000000004">
      <c r="A9" s="73" t="s">
        <v>42</v>
      </c>
      <c r="B9" s="78"/>
      <c r="C9" s="79"/>
    </row>
    <row r="10" spans="1:3" ht="18" customHeight="1" thickBot="1" x14ac:dyDescent="0.55000000000000004">
      <c r="A10" s="73" t="s">
        <v>43</v>
      </c>
      <c r="B10" s="78"/>
      <c r="C10" s="79"/>
    </row>
    <row r="11" spans="1:3" ht="18" customHeight="1" thickBot="1" x14ac:dyDescent="0.55000000000000004">
      <c r="A11" s="73" t="s">
        <v>76</v>
      </c>
      <c r="B11" s="78"/>
      <c r="C11" s="79"/>
    </row>
    <row r="12" spans="1:3" ht="18" customHeight="1" thickBot="1" x14ac:dyDescent="0.55000000000000004">
      <c r="A12" s="73" t="s">
        <v>83</v>
      </c>
      <c r="B12" s="78"/>
      <c r="C12" s="79"/>
    </row>
    <row r="13" spans="1:3" ht="18" customHeight="1" thickBot="1" x14ac:dyDescent="0.55000000000000004">
      <c r="A13" s="73" t="s">
        <v>45</v>
      </c>
      <c r="B13" s="78"/>
      <c r="C13" s="79"/>
    </row>
    <row r="14" spans="1:3" ht="18" customHeight="1" thickBot="1" x14ac:dyDescent="0.55000000000000004">
      <c r="A14" s="73" t="s">
        <v>46</v>
      </c>
      <c r="B14" s="78"/>
      <c r="C14" s="79"/>
    </row>
    <row r="15" spans="1:3" ht="18" customHeight="1" thickBot="1" x14ac:dyDescent="0.55000000000000004">
      <c r="A15" s="73" t="s">
        <v>47</v>
      </c>
      <c r="B15" s="78"/>
      <c r="C15" s="79"/>
    </row>
    <row r="16" spans="1:3" ht="18" customHeight="1" thickBot="1" x14ac:dyDescent="0.55000000000000004">
      <c r="A16" s="73" t="s">
        <v>48</v>
      </c>
      <c r="B16" s="78"/>
      <c r="C16" s="79"/>
    </row>
    <row r="17" spans="1:5" ht="18" customHeight="1" thickBot="1" x14ac:dyDescent="0.55000000000000004">
      <c r="A17" s="73" t="s">
        <v>49</v>
      </c>
      <c r="B17" s="78"/>
      <c r="C17" s="79"/>
    </row>
    <row r="18" spans="1:5" ht="18" customHeight="1" thickBot="1" x14ac:dyDescent="0.55000000000000004">
      <c r="A18" s="73" t="s">
        <v>50</v>
      </c>
      <c r="B18" s="78"/>
      <c r="C18" s="79"/>
    </row>
    <row r="20" spans="1:5" ht="18" customHeight="1" thickBot="1" x14ac:dyDescent="0.55000000000000004">
      <c r="A20" s="76" t="s">
        <v>429</v>
      </c>
      <c r="B20" s="298"/>
      <c r="C20" s="298"/>
    </row>
    <row r="21" spans="1:5" ht="18" customHeight="1" thickBot="1" x14ac:dyDescent="0.55000000000000004">
      <c r="B21" s="84">
        <f>Existing_Product!C116</f>
        <v>0</v>
      </c>
    </row>
    <row r="22" spans="1:5" ht="18" customHeight="1" x14ac:dyDescent="0.5">
      <c r="A22" s="80"/>
      <c r="B22" s="80"/>
    </row>
    <row r="23" spans="1:5" ht="18" customHeight="1" x14ac:dyDescent="0.5">
      <c r="A23" s="80"/>
      <c r="B23" s="80"/>
    </row>
    <row r="24" spans="1:5" ht="18" customHeight="1" x14ac:dyDescent="0.5">
      <c r="A24" s="76" t="s">
        <v>430</v>
      </c>
      <c r="B24" s="76"/>
      <c r="C24" s="76"/>
      <c r="D24" s="76"/>
      <c r="E24" s="76"/>
    </row>
    <row r="25" spans="1:5" ht="18" customHeight="1" x14ac:dyDescent="0.5">
      <c r="A25" s="81"/>
      <c r="B25" s="81"/>
      <c r="C25" s="81"/>
    </row>
    <row r="26" spans="1:5" ht="18" customHeight="1" x14ac:dyDescent="0.5">
      <c r="A26" s="81"/>
      <c r="B26" s="77" t="s">
        <v>129</v>
      </c>
      <c r="C26" s="77" t="s">
        <v>129</v>
      </c>
      <c r="D26" s="77" t="s">
        <v>129</v>
      </c>
    </row>
    <row r="27" spans="1:5" ht="18" customHeight="1" thickBot="1" x14ac:dyDescent="0.55000000000000004">
      <c r="A27" s="81"/>
      <c r="B27" s="77" t="s">
        <v>126</v>
      </c>
      <c r="C27" s="77" t="s">
        <v>127</v>
      </c>
      <c r="D27" s="77" t="s">
        <v>128</v>
      </c>
    </row>
    <row r="28" spans="1:5" ht="18" customHeight="1" thickBot="1" x14ac:dyDescent="0.55000000000000004">
      <c r="A28" s="80" t="s">
        <v>42</v>
      </c>
      <c r="B28" s="84">
        <f>Existing_Product!C145</f>
        <v>0</v>
      </c>
      <c r="C28" s="84">
        <f>Existing_Product!D145</f>
        <v>0</v>
      </c>
      <c r="D28" s="84">
        <f>Existing_Product!E145</f>
        <v>0</v>
      </c>
    </row>
    <row r="29" spans="1:5" ht="18" customHeight="1" thickBot="1" x14ac:dyDescent="0.55000000000000004">
      <c r="A29" s="80" t="s">
        <v>43</v>
      </c>
      <c r="B29" s="84">
        <f>Existing_Product!C146</f>
        <v>0</v>
      </c>
      <c r="C29" s="84">
        <f>Existing_Product!D146</f>
        <v>0</v>
      </c>
      <c r="D29" s="84">
        <f>Existing_Product!E146</f>
        <v>0</v>
      </c>
    </row>
    <row r="30" spans="1:5" ht="18" customHeight="1" thickBot="1" x14ac:dyDescent="0.55000000000000004">
      <c r="A30" s="80" t="s">
        <v>76</v>
      </c>
      <c r="B30" s="84">
        <f>Existing_Product!C147</f>
        <v>0</v>
      </c>
      <c r="C30" s="84">
        <f>Existing_Product!D147</f>
        <v>0</v>
      </c>
      <c r="D30" s="84">
        <f>Existing_Product!E147</f>
        <v>0</v>
      </c>
    </row>
    <row r="31" spans="1:5" ht="18" customHeight="1" thickBot="1" x14ac:dyDescent="0.55000000000000004">
      <c r="A31" s="80" t="s">
        <v>83</v>
      </c>
      <c r="B31" s="84">
        <f>Existing_Product!C148</f>
        <v>0</v>
      </c>
      <c r="C31" s="84">
        <f>Existing_Product!D148</f>
        <v>0</v>
      </c>
      <c r="D31" s="84">
        <f>Existing_Product!E148</f>
        <v>0</v>
      </c>
    </row>
    <row r="32" spans="1:5" ht="18" customHeight="1" thickBot="1" x14ac:dyDescent="0.55000000000000004">
      <c r="A32" s="80" t="s">
        <v>45</v>
      </c>
      <c r="B32" s="84">
        <f>Existing_Product!C149</f>
        <v>0</v>
      </c>
      <c r="C32" s="84">
        <f>Existing_Product!D149</f>
        <v>0</v>
      </c>
      <c r="D32" s="84">
        <f>Existing_Product!E149</f>
        <v>0</v>
      </c>
    </row>
    <row r="33" spans="1:4" ht="18" customHeight="1" thickBot="1" x14ac:dyDescent="0.55000000000000004">
      <c r="A33" s="80" t="s">
        <v>46</v>
      </c>
      <c r="B33" s="84">
        <f>Existing_Product!C150</f>
        <v>0</v>
      </c>
      <c r="C33" s="84">
        <f>Existing_Product!D150</f>
        <v>0</v>
      </c>
      <c r="D33" s="84">
        <f>Existing_Product!E150</f>
        <v>0</v>
      </c>
    </row>
    <row r="34" spans="1:4" ht="18" customHeight="1" thickBot="1" x14ac:dyDescent="0.55000000000000004">
      <c r="A34" s="80" t="s">
        <v>47</v>
      </c>
      <c r="B34" s="84">
        <f>Existing_Product!C151</f>
        <v>0</v>
      </c>
      <c r="C34" s="84">
        <f>Existing_Product!D151</f>
        <v>0</v>
      </c>
      <c r="D34" s="84">
        <f>Existing_Product!E151</f>
        <v>0</v>
      </c>
    </row>
    <row r="35" spans="1:4" ht="18" customHeight="1" thickBot="1" x14ac:dyDescent="0.55000000000000004">
      <c r="A35" s="80" t="s">
        <v>48</v>
      </c>
      <c r="B35" s="84">
        <f>Existing_Product!C152</f>
        <v>0</v>
      </c>
      <c r="C35" s="84">
        <f>Existing_Product!D152</f>
        <v>0</v>
      </c>
      <c r="D35" s="84">
        <f>Existing_Product!E152</f>
        <v>0</v>
      </c>
    </row>
    <row r="36" spans="1:4" ht="18" customHeight="1" thickBot="1" x14ac:dyDescent="0.55000000000000004">
      <c r="A36" s="80" t="s">
        <v>49</v>
      </c>
      <c r="B36" s="84">
        <f>Existing_Product!C153</f>
        <v>0</v>
      </c>
      <c r="C36" s="84">
        <f>Existing_Product!D153</f>
        <v>0</v>
      </c>
      <c r="D36" s="84">
        <f>Existing_Product!E153</f>
        <v>0</v>
      </c>
    </row>
    <row r="37" spans="1:4" ht="18" customHeight="1" thickBot="1" x14ac:dyDescent="0.55000000000000004">
      <c r="A37" s="80" t="s">
        <v>50</v>
      </c>
      <c r="B37" s="84">
        <f>Existing_Product!C154</f>
        <v>0</v>
      </c>
      <c r="C37" s="84">
        <f>Existing_Product!D154</f>
        <v>0</v>
      </c>
      <c r="D37" s="84">
        <f>Existing_Product!E154</f>
        <v>0</v>
      </c>
    </row>
    <row r="40" spans="1:4" ht="18" customHeight="1" x14ac:dyDescent="0.5">
      <c r="A40" s="298" t="s">
        <v>431</v>
      </c>
      <c r="B40" s="298"/>
      <c r="C40" s="298"/>
    </row>
    <row r="41" spans="1:4" s="75" customFormat="1" ht="18" customHeight="1" x14ac:dyDescent="0.5">
      <c r="A41" s="75" t="s">
        <v>123</v>
      </c>
    </row>
  </sheetData>
  <sheetProtection algorithmName="SHA-512" hashValue="WYysMdO8UysZ90HENxmoptvsEiWLD/pCiz0uuJSKQsKEGKzMXQAnBauzsJIk65BD9cdNggaGQxBO7OtfH9+AMw==" saltValue="365bykGL0WZ2CZlKiS6smw==" spinCount="100000" sheet="1" objects="1" scenarios="1"/>
  <pageMargins left="0.5" right="0.5" top="0.5" bottom="0.5" header="0.3" footer="0.3"/>
  <pageSetup scale="59" fitToWidth="0" orientation="landscape" r:id="rId1"/>
  <headerFooter>
    <oddFooter>&amp;L
&amp;A
July 10, 2020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T56"/>
  <sheetViews>
    <sheetView showZeros="0" zoomScale="78" zoomScaleNormal="78" workbookViewId="0"/>
  </sheetViews>
  <sheetFormatPr defaultColWidth="8.76953125" defaultRowHeight="12.3" x14ac:dyDescent="0.4"/>
  <cols>
    <col min="1" max="1" width="27" style="85" customWidth="1"/>
    <col min="2" max="2" width="27.453125" style="85" customWidth="1"/>
    <col min="3" max="3" width="15.2265625" style="85" customWidth="1"/>
    <col min="4" max="5" width="14" style="85" customWidth="1"/>
    <col min="6" max="6" width="13.76953125" style="85" customWidth="1"/>
    <col min="7" max="7" width="14.54296875" style="85" customWidth="1"/>
    <col min="8" max="8" width="14" style="85" customWidth="1"/>
    <col min="9" max="9" width="9.76953125" style="85" customWidth="1"/>
    <col min="10" max="10" width="10" style="85" customWidth="1"/>
    <col min="11" max="16384" width="8.76953125" style="85"/>
  </cols>
  <sheetData>
    <row r="1" spans="1:46" ht="15" x14ac:dyDescent="0.5">
      <c r="A1" s="62" t="s">
        <v>207</v>
      </c>
      <c r="B1" s="63"/>
      <c r="C1" s="63"/>
      <c r="D1" s="63"/>
      <c r="E1" s="63"/>
      <c r="F1" s="63"/>
      <c r="G1" s="63"/>
      <c r="H1" s="64"/>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row>
    <row r="2" spans="1:46" ht="15" x14ac:dyDescent="0.5">
      <c r="A2" s="63" t="s">
        <v>66</v>
      </c>
      <c r="B2" s="71">
        <f>+'Cover-Input Page'!C10</f>
        <v>0</v>
      </c>
      <c r="C2" s="63"/>
      <c r="D2" s="63"/>
      <c r="E2" s="63"/>
      <c r="F2" s="63"/>
      <c r="G2" s="63"/>
      <c r="H2" s="64"/>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row>
    <row r="3" spans="1:46" ht="15" x14ac:dyDescent="0.5">
      <c r="A3" s="63" t="str">
        <f>'CA Rate Filing Spreadsheet'!A3</f>
        <v>SERFF Tracking Number:</v>
      </c>
      <c r="B3" s="71">
        <f>+'Cover-Input Page'!C11</f>
        <v>0</v>
      </c>
      <c r="C3" s="63"/>
      <c r="D3" s="63"/>
      <c r="E3" s="63"/>
      <c r="F3" s="64"/>
      <c r="G3" s="64"/>
      <c r="H3" s="64"/>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row>
    <row r="4" spans="1:46" ht="15" x14ac:dyDescent="0.5">
      <c r="A4" s="63"/>
      <c r="B4" s="305"/>
      <c r="C4" s="63"/>
      <c r="D4" s="63"/>
      <c r="E4" s="63"/>
      <c r="F4" s="64"/>
      <c r="G4" s="64"/>
      <c r="H4" s="64"/>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row>
    <row r="5" spans="1:46" ht="15" x14ac:dyDescent="0.5">
      <c r="A5" s="63"/>
      <c r="B5" s="306" t="s">
        <v>426</v>
      </c>
      <c r="C5" s="266" t="s">
        <v>427</v>
      </c>
      <c r="D5" s="63"/>
      <c r="E5" s="63"/>
      <c r="F5" s="64"/>
      <c r="G5" s="64"/>
      <c r="H5" s="64"/>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row>
    <row r="6" spans="1:46" ht="15" x14ac:dyDescent="0.5">
      <c r="A6" s="63" t="s">
        <v>477</v>
      </c>
      <c r="B6" s="301">
        <f>Geo_Region!C44</f>
        <v>44197</v>
      </c>
      <c r="C6" s="307">
        <f>Geo_Region!D44</f>
        <v>44561</v>
      </c>
      <c r="D6" s="63"/>
      <c r="E6" s="63"/>
      <c r="F6" s="64"/>
      <c r="G6" s="64"/>
      <c r="H6" s="64"/>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row>
    <row r="7" spans="1:46" ht="15" x14ac:dyDescent="0.5">
      <c r="A7" s="63" t="s">
        <v>478</v>
      </c>
      <c r="B7" s="301">
        <f>Geo_Region!C43</f>
        <v>43831</v>
      </c>
      <c r="C7" s="307">
        <f>Geo_Region!D43</f>
        <v>44196</v>
      </c>
      <c r="D7" s="63"/>
      <c r="E7" s="63"/>
      <c r="F7" s="64"/>
      <c r="G7" s="64"/>
      <c r="H7" s="64"/>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row>
    <row r="8" spans="1:46" ht="15" x14ac:dyDescent="0.5">
      <c r="A8" s="63"/>
      <c r="B8" s="305"/>
      <c r="C8" s="63"/>
      <c r="D8" s="63"/>
      <c r="E8" s="63"/>
      <c r="F8" s="64"/>
      <c r="G8" s="64"/>
      <c r="H8" s="64"/>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row>
    <row r="9" spans="1:46" ht="15" x14ac:dyDescent="0.5">
      <c r="A9" s="63"/>
      <c r="B9" s="305"/>
      <c r="C9" s="63"/>
      <c r="D9" s="63"/>
      <c r="E9" s="63"/>
      <c r="F9" s="64"/>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row>
    <row r="10" spans="1:46" ht="15" x14ac:dyDescent="0.5">
      <c r="A10" s="63"/>
      <c r="B10" s="63"/>
      <c r="C10" s="62"/>
      <c r="D10" s="62"/>
      <c r="E10" s="86" t="s">
        <v>97</v>
      </c>
      <c r="F10" s="62"/>
      <c r="G10" s="62"/>
      <c r="H10" s="62"/>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row>
    <row r="11" spans="1:46" s="87" customFormat="1" ht="45" x14ac:dyDescent="0.5">
      <c r="A11" s="66" t="s">
        <v>503</v>
      </c>
      <c r="B11" s="66" t="s">
        <v>504</v>
      </c>
      <c r="C11" s="66" t="s">
        <v>457</v>
      </c>
      <c r="D11" s="66" t="s">
        <v>458</v>
      </c>
      <c r="E11" s="66" t="s">
        <v>459</v>
      </c>
      <c r="F11" s="66" t="s">
        <v>460</v>
      </c>
      <c r="G11" s="66" t="s">
        <v>461</v>
      </c>
      <c r="H11" s="66" t="s">
        <v>462</v>
      </c>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row>
    <row r="12" spans="1:46" ht="15" x14ac:dyDescent="0.5">
      <c r="A12" s="68"/>
      <c r="B12" s="68"/>
      <c r="C12" s="288"/>
      <c r="D12" s="288"/>
      <c r="E12" s="288"/>
      <c r="F12" s="288"/>
      <c r="G12" s="288"/>
      <c r="H12" s="288"/>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row>
    <row r="13" spans="1:46" ht="15" x14ac:dyDescent="0.5">
      <c r="A13" s="68"/>
      <c r="B13" s="68"/>
      <c r="C13" s="288"/>
      <c r="D13" s="288"/>
      <c r="E13" s="288"/>
      <c r="F13" s="288"/>
      <c r="G13" s="288"/>
      <c r="H13" s="288"/>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row>
    <row r="14" spans="1:46" ht="15" x14ac:dyDescent="0.5">
      <c r="A14" s="68"/>
      <c r="B14" s="68"/>
      <c r="C14" s="288"/>
      <c r="D14" s="288"/>
      <c r="E14" s="288"/>
      <c r="F14" s="288"/>
      <c r="G14" s="288"/>
      <c r="H14" s="288"/>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row>
    <row r="15" spans="1:46" ht="15" x14ac:dyDescent="0.5">
      <c r="A15" s="68"/>
      <c r="B15" s="68"/>
      <c r="C15" s="288"/>
      <c r="D15" s="288"/>
      <c r="E15" s="288"/>
      <c r="F15" s="288"/>
      <c r="G15" s="288"/>
      <c r="H15" s="288"/>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row>
    <row r="16" spans="1:46" ht="15" x14ac:dyDescent="0.5">
      <c r="A16" s="68"/>
      <c r="B16" s="68"/>
      <c r="C16" s="288"/>
      <c r="D16" s="288"/>
      <c r="E16" s="288"/>
      <c r="F16" s="288"/>
      <c r="G16" s="288"/>
      <c r="H16" s="288"/>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row>
    <row r="17" spans="1:46" ht="15" x14ac:dyDescent="0.5">
      <c r="A17" s="68"/>
      <c r="B17" s="68"/>
      <c r="C17" s="68"/>
      <c r="D17" s="68"/>
      <c r="E17" s="68"/>
      <c r="F17" s="68"/>
      <c r="G17" s="68"/>
      <c r="H17" s="68"/>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row>
    <row r="18" spans="1:46" ht="15" x14ac:dyDescent="0.5">
      <c r="A18" s="68"/>
      <c r="B18" s="68"/>
      <c r="C18" s="68"/>
      <c r="D18" s="68"/>
      <c r="E18" s="68"/>
      <c r="F18" s="68"/>
      <c r="G18" s="68"/>
      <c r="H18" s="68"/>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row>
    <row r="19" spans="1:46" ht="15" x14ac:dyDescent="0.5">
      <c r="A19" s="68"/>
      <c r="B19" s="68"/>
      <c r="C19" s="68"/>
      <c r="D19" s="68"/>
      <c r="E19" s="68"/>
      <c r="F19" s="68"/>
      <c r="G19" s="68"/>
      <c r="H19" s="68"/>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row>
    <row r="20" spans="1:46" ht="15" x14ac:dyDescent="0.5">
      <c r="A20" s="68"/>
      <c r="B20" s="68"/>
      <c r="C20" s="68"/>
      <c r="D20" s="68"/>
      <c r="E20" s="68"/>
      <c r="F20" s="68"/>
      <c r="G20" s="68"/>
      <c r="H20" s="68"/>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row>
    <row r="21" spans="1:46" ht="15" x14ac:dyDescent="0.5">
      <c r="A21" s="68"/>
      <c r="B21" s="68"/>
      <c r="C21" s="68"/>
      <c r="D21" s="68"/>
      <c r="E21" s="68"/>
      <c r="F21" s="68"/>
      <c r="G21" s="68"/>
      <c r="H21" s="68"/>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row>
    <row r="22" spans="1:46" ht="15" x14ac:dyDescent="0.5">
      <c r="A22" s="68"/>
      <c r="B22" s="68"/>
      <c r="C22" s="68"/>
      <c r="D22" s="68"/>
      <c r="E22" s="68"/>
      <c r="F22" s="68"/>
      <c r="G22" s="68"/>
      <c r="H22" s="68"/>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row>
    <row r="23" spans="1:46" ht="15" x14ac:dyDescent="0.5">
      <c r="A23" s="68"/>
      <c r="B23" s="68"/>
      <c r="C23" s="68"/>
      <c r="D23" s="68"/>
      <c r="E23" s="68"/>
      <c r="F23" s="68"/>
      <c r="G23" s="68"/>
      <c r="H23" s="68"/>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row>
    <row r="24" spans="1:46" ht="15" x14ac:dyDescent="0.5">
      <c r="A24" s="68"/>
      <c r="B24" s="68"/>
      <c r="C24" s="68"/>
      <c r="D24" s="68"/>
      <c r="E24" s="68"/>
      <c r="F24" s="68"/>
      <c r="G24" s="68"/>
      <c r="H24" s="68"/>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row>
    <row r="25" spans="1:46" ht="15" x14ac:dyDescent="0.5">
      <c r="A25" s="68"/>
      <c r="B25" s="68"/>
      <c r="C25" s="68"/>
      <c r="D25" s="68"/>
      <c r="E25" s="68"/>
      <c r="F25" s="68"/>
      <c r="G25" s="68"/>
      <c r="H25" s="68"/>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row>
    <row r="26" spans="1:46" ht="15" x14ac:dyDescent="0.5">
      <c r="A26" s="68"/>
      <c r="B26" s="68"/>
      <c r="C26" s="68"/>
      <c r="D26" s="68"/>
      <c r="E26" s="68"/>
      <c r="F26" s="68"/>
      <c r="G26" s="68"/>
      <c r="H26" s="68"/>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row>
    <row r="27" spans="1:46" ht="15" x14ac:dyDescent="0.5">
      <c r="A27" s="68"/>
      <c r="B27" s="68"/>
      <c r="C27" s="68"/>
      <c r="D27" s="68"/>
      <c r="E27" s="68"/>
      <c r="F27" s="68"/>
      <c r="G27" s="68"/>
      <c r="H27" s="68"/>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row>
    <row r="28" spans="1:46" ht="15" x14ac:dyDescent="0.5">
      <c r="A28" s="68"/>
      <c r="B28" s="68"/>
      <c r="C28" s="68"/>
      <c r="D28" s="68"/>
      <c r="E28" s="68"/>
      <c r="F28" s="68"/>
      <c r="G28" s="68"/>
      <c r="H28" s="68"/>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row>
    <row r="29" spans="1:46" ht="15" x14ac:dyDescent="0.5">
      <c r="A29" s="68"/>
      <c r="B29" s="68"/>
      <c r="C29" s="68"/>
      <c r="D29" s="68"/>
      <c r="E29" s="68"/>
      <c r="F29" s="68"/>
      <c r="G29" s="68"/>
      <c r="H29" s="68"/>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row>
    <row r="30" spans="1:46" ht="15" x14ac:dyDescent="0.5">
      <c r="A30" s="68"/>
      <c r="B30" s="68"/>
      <c r="C30" s="68"/>
      <c r="D30" s="68"/>
      <c r="E30" s="68"/>
      <c r="F30" s="68"/>
      <c r="G30" s="68"/>
      <c r="H30" s="68"/>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row>
    <row r="31" spans="1:46" ht="15" x14ac:dyDescent="0.5">
      <c r="A31" s="68"/>
      <c r="B31" s="68"/>
      <c r="C31" s="68"/>
      <c r="D31" s="68"/>
      <c r="E31" s="68"/>
      <c r="F31" s="68"/>
      <c r="G31" s="68"/>
      <c r="H31" s="68"/>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row>
    <row r="32" spans="1:46" ht="15" x14ac:dyDescent="0.5">
      <c r="A32" s="68"/>
      <c r="B32" s="68"/>
      <c r="C32" s="68"/>
      <c r="D32" s="68"/>
      <c r="E32" s="68"/>
      <c r="F32" s="68"/>
      <c r="G32" s="68"/>
      <c r="H32" s="68"/>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row>
    <row r="33" spans="1:46" ht="15" x14ac:dyDescent="0.5">
      <c r="A33" s="68"/>
      <c r="B33" s="68"/>
      <c r="C33" s="68"/>
      <c r="D33" s="68"/>
      <c r="E33" s="68"/>
      <c r="F33" s="68"/>
      <c r="G33" s="68"/>
      <c r="H33" s="68"/>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row>
    <row r="34" spans="1:46" ht="15" x14ac:dyDescent="0.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row>
    <row r="35" spans="1:46" ht="15" x14ac:dyDescent="0.5">
      <c r="A35" s="21" t="s">
        <v>96</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row>
    <row r="36" spans="1:46" ht="15" x14ac:dyDescent="0.5">
      <c r="A36" s="54" t="s">
        <v>123</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row>
    <row r="37" spans="1:46" ht="15" x14ac:dyDescent="0.5">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row>
    <row r="38" spans="1:46" ht="15" x14ac:dyDescent="0.5">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row>
    <row r="39" spans="1:46" ht="15" x14ac:dyDescent="0.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row>
    <row r="40" spans="1:46" ht="15" x14ac:dyDescent="0.5">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row>
    <row r="41" spans="1:46" ht="15" x14ac:dyDescent="0.5">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row>
    <row r="42" spans="1:46" ht="15" x14ac:dyDescent="0.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row>
    <row r="43" spans="1:46" ht="15" x14ac:dyDescent="0.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row>
    <row r="44" spans="1:46" ht="15" x14ac:dyDescent="0.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row>
    <row r="45" spans="1:46" ht="15" x14ac:dyDescent="0.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row>
    <row r="46" spans="1:46" ht="15" x14ac:dyDescent="0.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row>
    <row r="47" spans="1:46" ht="15" x14ac:dyDescent="0.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row>
    <row r="48" spans="1:46" ht="15" x14ac:dyDescent="0.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row>
    <row r="49" spans="1:46" ht="15" x14ac:dyDescent="0.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row>
    <row r="50" spans="1:46" ht="15" x14ac:dyDescent="0.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row>
    <row r="51" spans="1:46" ht="15" x14ac:dyDescent="0.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row>
    <row r="52" spans="1:46" ht="15" x14ac:dyDescent="0.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row>
    <row r="53" spans="1:46" ht="15" x14ac:dyDescent="0.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row>
    <row r="54" spans="1:46" ht="15" x14ac:dyDescent="0.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row>
    <row r="55" spans="1:46" ht="15" x14ac:dyDescent="0.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row>
    <row r="56" spans="1:46" ht="15" x14ac:dyDescent="0.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row>
  </sheetData>
  <sheetProtection algorithmName="SHA-512" hashValue="bwG31dSoHhOzLA6kBBv9SswEhdJEnVKR9yLlc/IECkzwl+9wch9FNurYdQIjQj2RthWk2iIgl073LnkxjhlFwg==" saltValue="kwoi2d2GToYMNqvi/W5SPA==" spinCount="100000" sheet="1" objects="1" scenarios="1" insertRows="0"/>
  <pageMargins left="0.5" right="0.5" top="0.5" bottom="0.5" header="0.3" footer="0.3"/>
  <pageSetup scale="69" orientation="landscape" r:id="rId1"/>
  <headerFooter>
    <oddFooter xml:space="preserve">&amp;L&amp;A
July 10, 2020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43"/>
  <sheetViews>
    <sheetView showZeros="0" zoomScale="60" zoomScaleNormal="60" zoomScaleSheetLayoutView="50" workbookViewId="0"/>
  </sheetViews>
  <sheetFormatPr defaultColWidth="8.76953125" defaultRowHeight="15" x14ac:dyDescent="0.5"/>
  <cols>
    <col min="1" max="1" width="33.86328125" style="20" customWidth="1"/>
    <col min="2" max="2" width="21.453125" style="20" customWidth="1"/>
    <col min="3" max="3" width="20.2265625" style="20" customWidth="1"/>
    <col min="4" max="4" width="20.6796875" style="20" customWidth="1"/>
    <col min="5" max="5" width="20.453125" style="20" customWidth="1"/>
    <col min="6" max="9" width="17.54296875" style="20" customWidth="1"/>
    <col min="10" max="33" width="17.453125" style="20" customWidth="1"/>
    <col min="34" max="16384" width="8.76953125" style="20"/>
  </cols>
  <sheetData>
    <row r="1" spans="1:15" x14ac:dyDescent="0.5">
      <c r="A1" s="88" t="s">
        <v>65</v>
      </c>
      <c r="B1" s="89"/>
      <c r="C1" s="89"/>
      <c r="D1" s="89"/>
      <c r="E1" s="89"/>
      <c r="F1" s="89"/>
      <c r="G1" s="89"/>
      <c r="H1" s="89"/>
      <c r="I1" s="89"/>
      <c r="J1" s="89"/>
    </row>
    <row r="2" spans="1:15" x14ac:dyDescent="0.5">
      <c r="A2" s="89" t="s">
        <v>66</v>
      </c>
      <c r="B2" s="172">
        <f>'Cover-Input Page'!C10</f>
        <v>0</v>
      </c>
      <c r="C2" s="89"/>
      <c r="D2" s="89"/>
      <c r="E2" s="89"/>
      <c r="F2" s="89"/>
      <c r="G2" s="89"/>
      <c r="H2" s="89"/>
      <c r="I2" s="89"/>
      <c r="J2" s="89"/>
    </row>
    <row r="3" spans="1:15" x14ac:dyDescent="0.5">
      <c r="A3" s="89" t="str">
        <f>+'CA Plain-Language Spreadsheet'!A3</f>
        <v>SERFF Tracking Number:</v>
      </c>
      <c r="B3" s="173">
        <f>'Cover-Input Page'!C11</f>
        <v>0</v>
      </c>
      <c r="C3" s="89"/>
      <c r="D3" s="89"/>
      <c r="E3" s="89"/>
      <c r="F3" s="89"/>
      <c r="G3" s="89"/>
      <c r="H3" s="89"/>
      <c r="I3" s="89"/>
      <c r="J3" s="89"/>
    </row>
    <row r="4" spans="1:15" x14ac:dyDescent="0.5">
      <c r="A4" s="89"/>
      <c r="B4" s="25"/>
      <c r="C4" s="89"/>
      <c r="D4" s="89"/>
      <c r="E4" s="89"/>
      <c r="F4" s="89"/>
      <c r="G4" s="89"/>
      <c r="H4" s="89"/>
      <c r="I4" s="89"/>
      <c r="J4" s="89"/>
    </row>
    <row r="5" spans="1:15" x14ac:dyDescent="0.5">
      <c r="A5" s="25" t="s">
        <v>178</v>
      </c>
      <c r="B5" s="25"/>
      <c r="C5" s="89"/>
      <c r="D5" s="89"/>
      <c r="E5" s="89"/>
      <c r="F5" s="89"/>
      <c r="G5" s="89"/>
      <c r="H5" s="89"/>
      <c r="I5" s="89"/>
      <c r="J5" s="89"/>
    </row>
    <row r="6" spans="1:15" x14ac:dyDescent="0.5">
      <c r="A6" s="45"/>
      <c r="B6" s="25"/>
      <c r="C6" s="89"/>
      <c r="D6" s="89"/>
      <c r="E6" s="89"/>
      <c r="F6" s="89"/>
      <c r="G6" s="89"/>
      <c r="H6" s="89"/>
      <c r="I6" s="89"/>
      <c r="J6" s="89"/>
    </row>
    <row r="7" spans="1:15" x14ac:dyDescent="0.5">
      <c r="A7" s="32" t="s">
        <v>509</v>
      </c>
      <c r="B7" s="89"/>
      <c r="C7" s="89"/>
      <c r="D7" s="89"/>
      <c r="E7" s="89"/>
      <c r="F7" s="90"/>
      <c r="I7" s="308" t="str">
        <f>Price_Inflation!B9</f>
        <v>01/2021 - 12/2021</v>
      </c>
    </row>
    <row r="8" spans="1:15" x14ac:dyDescent="0.5">
      <c r="A8" s="45"/>
      <c r="B8" s="89"/>
      <c r="C8" s="89"/>
      <c r="D8" s="89"/>
      <c r="E8" s="89"/>
      <c r="F8" s="90"/>
      <c r="L8" s="23"/>
      <c r="M8" s="23"/>
      <c r="N8" s="23"/>
      <c r="O8" s="23"/>
    </row>
    <row r="9" spans="1:15" x14ac:dyDescent="0.5">
      <c r="A9" s="91" t="s">
        <v>67</v>
      </c>
      <c r="B9" s="92" t="s">
        <v>68</v>
      </c>
      <c r="C9" s="92" t="s">
        <v>69</v>
      </c>
      <c r="D9" s="92" t="s">
        <v>70</v>
      </c>
      <c r="E9" s="92" t="s">
        <v>71</v>
      </c>
      <c r="F9" s="92" t="s">
        <v>72</v>
      </c>
      <c r="G9" s="92" t="s">
        <v>73</v>
      </c>
      <c r="H9" s="92" t="s">
        <v>74</v>
      </c>
      <c r="I9" s="92" t="s">
        <v>75</v>
      </c>
    </row>
    <row r="10" spans="1:15" x14ac:dyDescent="0.5">
      <c r="A10" s="93" t="s">
        <v>42</v>
      </c>
      <c r="B10" s="174">
        <f>(1+Price_Inflation!B13)*(1+Price_Inflation!B27)*(1+Price_Inflation!B41)-1</f>
        <v>0</v>
      </c>
      <c r="C10" s="174">
        <f>(1+Price_Inflation!C13)*(1+Price_Inflation!C27)*(1+Price_Inflation!C41)-1</f>
        <v>0</v>
      </c>
      <c r="D10" s="174">
        <f>(1+Price_Inflation!D13)*(1+Price_Inflation!D27)*(1+Price_Inflation!D41)-1</f>
        <v>0</v>
      </c>
      <c r="E10" s="174">
        <f>(1+Price_Inflation!E13)*(1+Price_Inflation!E27)*(1+Price_Inflation!E41)-1</f>
        <v>0</v>
      </c>
      <c r="F10" s="174">
        <f>(1+Price_Inflation!F13)*(1+Price_Inflation!F27)*(1+Price_Inflation!F41)-1</f>
        <v>0</v>
      </c>
      <c r="G10" s="174">
        <f>(1+Price_Inflation!G13)*(1+Price_Inflation!G27)*(1+Price_Inflation!G41)-1</f>
        <v>0</v>
      </c>
      <c r="H10" s="174">
        <f>(1+Price_Inflation!H13)*(1+Price_Inflation!H27)*(1+Price_Inflation!H41)-1</f>
        <v>0</v>
      </c>
      <c r="I10" s="174">
        <f>(1+Price_Inflation!I13)*(1+Price_Inflation!I27)*(1+Price_Inflation!I41)-1</f>
        <v>0</v>
      </c>
    </row>
    <row r="11" spans="1:15" x14ac:dyDescent="0.5">
      <c r="A11" s="94" t="s">
        <v>43</v>
      </c>
      <c r="B11" s="174">
        <f>(1+Price_Inflation!B14)*(1+Price_Inflation!B28)*(1+Price_Inflation!B42)-1</f>
        <v>0</v>
      </c>
      <c r="C11" s="174">
        <f>(1+Price_Inflation!C14)*(1+Price_Inflation!C28)*(1+Price_Inflation!C42)-1</f>
        <v>0</v>
      </c>
      <c r="D11" s="174">
        <f>(1+Price_Inflation!D14)*(1+Price_Inflation!D28)*(1+Price_Inflation!D42)-1</f>
        <v>0</v>
      </c>
      <c r="E11" s="174">
        <f>(1+Price_Inflation!E14)*(1+Price_Inflation!E28)*(1+Price_Inflation!E42)-1</f>
        <v>0</v>
      </c>
      <c r="F11" s="174">
        <f>(1+Price_Inflation!F14)*(1+Price_Inflation!F28)*(1+Price_Inflation!F42)-1</f>
        <v>0</v>
      </c>
      <c r="G11" s="174">
        <f>(1+Price_Inflation!G14)*(1+Price_Inflation!G28)*(1+Price_Inflation!G42)-1</f>
        <v>0</v>
      </c>
      <c r="H11" s="174">
        <f>(1+Price_Inflation!H14)*(1+Price_Inflation!H28)*(1+Price_Inflation!H42)-1</f>
        <v>0</v>
      </c>
      <c r="I11" s="174">
        <f>(1+Price_Inflation!I14)*(1+Price_Inflation!I28)*(1+Price_Inflation!I42)-1</f>
        <v>0</v>
      </c>
    </row>
    <row r="12" spans="1:15" ht="15" customHeight="1" x14ac:dyDescent="0.5">
      <c r="A12" s="94" t="s">
        <v>76</v>
      </c>
      <c r="B12" s="174">
        <f>(1+Price_Inflation!B15)*(1+Price_Inflation!B29)*(1+Price_Inflation!B43)-1</f>
        <v>0</v>
      </c>
      <c r="C12" s="174">
        <f>(1+Price_Inflation!C15)*(1+Price_Inflation!C29)*(1+Price_Inflation!C43)-1</f>
        <v>0</v>
      </c>
      <c r="D12" s="174">
        <f>(1+Price_Inflation!D15)*(1+Price_Inflation!D29)*(1+Price_Inflation!D43)-1</f>
        <v>0</v>
      </c>
      <c r="E12" s="174">
        <f>(1+Price_Inflation!E15)*(1+Price_Inflation!E29)*(1+Price_Inflation!E43)-1</f>
        <v>0</v>
      </c>
      <c r="F12" s="174">
        <f>(1+Price_Inflation!F15)*(1+Price_Inflation!F29)*(1+Price_Inflation!F43)-1</f>
        <v>0</v>
      </c>
      <c r="G12" s="174">
        <f>(1+Price_Inflation!G15)*(1+Price_Inflation!G29)*(1+Price_Inflation!G43)-1</f>
        <v>0</v>
      </c>
      <c r="H12" s="174">
        <f>(1+Price_Inflation!H15)*(1+Price_Inflation!H29)*(1+Price_Inflation!H43)-1</f>
        <v>0</v>
      </c>
      <c r="I12" s="174">
        <f>(1+Price_Inflation!I15)*(1+Price_Inflation!I29)*(1+Price_Inflation!I43)-1</f>
        <v>0</v>
      </c>
    </row>
    <row r="13" spans="1:15" x14ac:dyDescent="0.5">
      <c r="A13" s="94" t="s">
        <v>44</v>
      </c>
      <c r="B13" s="174">
        <f>(1+Price_Inflation!B16)*(1+Price_Inflation!B30)*(1+Price_Inflation!B44)-1</f>
        <v>0</v>
      </c>
      <c r="C13" s="174">
        <f>(1+Price_Inflation!C16)*(1+Price_Inflation!C30)*(1+Price_Inflation!C44)-1</f>
        <v>0</v>
      </c>
      <c r="D13" s="174">
        <f>(1+Price_Inflation!D16)*(1+Price_Inflation!D30)*(1+Price_Inflation!D44)-1</f>
        <v>0</v>
      </c>
      <c r="E13" s="174">
        <f>(1+Price_Inflation!E16)*(1+Price_Inflation!E30)*(1+Price_Inflation!E44)-1</f>
        <v>0</v>
      </c>
      <c r="F13" s="174">
        <f>(1+Price_Inflation!F16)*(1+Price_Inflation!F30)*(1+Price_Inflation!F44)-1</f>
        <v>0</v>
      </c>
      <c r="G13" s="174">
        <f>(1+Price_Inflation!G16)*(1+Price_Inflation!G30)*(1+Price_Inflation!G44)-1</f>
        <v>0</v>
      </c>
      <c r="H13" s="174">
        <f>(1+Price_Inflation!H16)*(1+Price_Inflation!H30)*(1+Price_Inflation!H44)-1</f>
        <v>0</v>
      </c>
      <c r="I13" s="174">
        <f>(1+Price_Inflation!I16)*(1+Price_Inflation!I30)*(1+Price_Inflation!I44)-1</f>
        <v>0</v>
      </c>
    </row>
    <row r="14" spans="1:15" x14ac:dyDescent="0.5">
      <c r="A14" s="94" t="s">
        <v>45</v>
      </c>
      <c r="B14" s="174">
        <f>(1+Price_Inflation!B17)*(1+Price_Inflation!B31)*(1+Price_Inflation!B45)-1</f>
        <v>0</v>
      </c>
      <c r="C14" s="174">
        <f>(1+Price_Inflation!C17)*(1+Price_Inflation!C31)*(1+Price_Inflation!C45)-1</f>
        <v>0</v>
      </c>
      <c r="D14" s="174">
        <f>(1+Price_Inflation!D17)*(1+Price_Inflation!D31)*(1+Price_Inflation!D45)-1</f>
        <v>0</v>
      </c>
      <c r="E14" s="174">
        <f>(1+Price_Inflation!E17)*(1+Price_Inflation!E31)*(1+Price_Inflation!E45)-1</f>
        <v>0</v>
      </c>
      <c r="F14" s="174">
        <f>(1+Price_Inflation!F17)*(1+Price_Inflation!F31)*(1+Price_Inflation!F45)-1</f>
        <v>0</v>
      </c>
      <c r="G14" s="174">
        <f>(1+Price_Inflation!G17)*(1+Price_Inflation!G31)*(1+Price_Inflation!G45)-1</f>
        <v>0</v>
      </c>
      <c r="H14" s="174">
        <f>(1+Price_Inflation!H17)*(1+Price_Inflation!H31)*(1+Price_Inflation!H45)-1</f>
        <v>0</v>
      </c>
      <c r="I14" s="174">
        <f>(1+Price_Inflation!I17)*(1+Price_Inflation!I31)*(1+Price_Inflation!I45)-1</f>
        <v>0</v>
      </c>
    </row>
    <row r="15" spans="1:15" x14ac:dyDescent="0.5">
      <c r="A15" s="94" t="s">
        <v>46</v>
      </c>
      <c r="B15" s="174">
        <f>(1+Price_Inflation!B18)*(1+Price_Inflation!B32)*(1+Price_Inflation!B46)-1</f>
        <v>0</v>
      </c>
      <c r="C15" s="174">
        <f>(1+Price_Inflation!C18)*(1+Price_Inflation!C32)*(1+Price_Inflation!C46)-1</f>
        <v>0</v>
      </c>
      <c r="D15" s="174">
        <f>(1+Price_Inflation!D18)*(1+Price_Inflation!D32)*(1+Price_Inflation!D46)-1</f>
        <v>0</v>
      </c>
      <c r="E15" s="174">
        <f>(1+Price_Inflation!E18)*(1+Price_Inflation!E32)*(1+Price_Inflation!E46)-1</f>
        <v>0</v>
      </c>
      <c r="F15" s="174">
        <f>(1+Price_Inflation!F18)*(1+Price_Inflation!F32)*(1+Price_Inflation!F46)-1</f>
        <v>0</v>
      </c>
      <c r="G15" s="174">
        <f>(1+Price_Inflation!G18)*(1+Price_Inflation!G32)*(1+Price_Inflation!G46)-1</f>
        <v>0</v>
      </c>
      <c r="H15" s="174">
        <f>(1+Price_Inflation!H18)*(1+Price_Inflation!H32)*(1+Price_Inflation!H46)-1</f>
        <v>0</v>
      </c>
      <c r="I15" s="174">
        <f>(1+Price_Inflation!I18)*(1+Price_Inflation!I32)*(1+Price_Inflation!I46)-1</f>
        <v>0</v>
      </c>
    </row>
    <row r="16" spans="1:15" x14ac:dyDescent="0.5">
      <c r="A16" s="94" t="s">
        <v>47</v>
      </c>
      <c r="B16" s="174">
        <f>(1+Price_Inflation!B19)*(1+Price_Inflation!B33)*(1+Price_Inflation!B47)-1</f>
        <v>0</v>
      </c>
      <c r="C16" s="174">
        <f>(1+Price_Inflation!C19)*(1+Price_Inflation!C33)*(1+Price_Inflation!C47)-1</f>
        <v>0</v>
      </c>
      <c r="D16" s="174">
        <f>(1+Price_Inflation!D19)*(1+Price_Inflation!D33)*(1+Price_Inflation!D47)-1</f>
        <v>0</v>
      </c>
      <c r="E16" s="174">
        <f>(1+Price_Inflation!E19)*(1+Price_Inflation!E33)*(1+Price_Inflation!E47)-1</f>
        <v>0</v>
      </c>
      <c r="F16" s="174">
        <f>(1+Price_Inflation!F19)*(1+Price_Inflation!F33)*(1+Price_Inflation!F47)-1</f>
        <v>0</v>
      </c>
      <c r="G16" s="174">
        <f>(1+Price_Inflation!G19)*(1+Price_Inflation!G33)*(1+Price_Inflation!G47)-1</f>
        <v>0</v>
      </c>
      <c r="H16" s="174">
        <f>(1+Price_Inflation!H19)*(1+Price_Inflation!H33)*(1+Price_Inflation!H47)-1</f>
        <v>0</v>
      </c>
      <c r="I16" s="174">
        <f>(1+Price_Inflation!I19)*(1+Price_Inflation!I33)*(1+Price_Inflation!I47)-1</f>
        <v>0</v>
      </c>
    </row>
    <row r="17" spans="1:15" x14ac:dyDescent="0.5">
      <c r="A17" s="94" t="s">
        <v>48</v>
      </c>
      <c r="B17" s="174">
        <f>(1+Price_Inflation!B20)*(1+Price_Inflation!B34)*(1+Price_Inflation!B48)-1</f>
        <v>0</v>
      </c>
      <c r="C17" s="174">
        <f>(1+Price_Inflation!C20)*(1+Price_Inflation!C34)*(1+Price_Inflation!C48)-1</f>
        <v>0</v>
      </c>
      <c r="D17" s="174">
        <f>(1+Price_Inflation!D20)*(1+Price_Inflation!D34)*(1+Price_Inflation!D48)-1</f>
        <v>0</v>
      </c>
      <c r="E17" s="174">
        <f>(1+Price_Inflation!E20)*(1+Price_Inflation!E34)*(1+Price_Inflation!E48)-1</f>
        <v>0</v>
      </c>
      <c r="F17" s="174">
        <f>(1+Price_Inflation!F20)*(1+Price_Inflation!F34)*(1+Price_Inflation!F48)-1</f>
        <v>0</v>
      </c>
      <c r="G17" s="174">
        <f>(1+Price_Inflation!G20)*(1+Price_Inflation!G34)*(1+Price_Inflation!G48)-1</f>
        <v>0</v>
      </c>
      <c r="H17" s="174">
        <f>(1+Price_Inflation!H20)*(1+Price_Inflation!H34)*(1+Price_Inflation!H48)-1</f>
        <v>0</v>
      </c>
      <c r="I17" s="174">
        <f>(1+Price_Inflation!I20)*(1+Price_Inflation!I34)*(1+Price_Inflation!I48)-1</f>
        <v>0</v>
      </c>
    </row>
    <row r="18" spans="1:15" x14ac:dyDescent="0.5">
      <c r="A18" s="94" t="s">
        <v>49</v>
      </c>
      <c r="B18" s="174">
        <f>(1+Price_Inflation!B21)*(1+Price_Inflation!B35)*(1+Price_Inflation!B49)-1</f>
        <v>0</v>
      </c>
      <c r="C18" s="174">
        <f>(1+Price_Inflation!C21)*(1+Price_Inflation!C35)*(1+Price_Inflation!C49)-1</f>
        <v>0</v>
      </c>
      <c r="D18" s="174">
        <f>(1+Price_Inflation!D21)*(1+Price_Inflation!D35)*(1+Price_Inflation!D49)-1</f>
        <v>0</v>
      </c>
      <c r="E18" s="174">
        <f>(1+Price_Inflation!E21)*(1+Price_Inflation!E35)*(1+Price_Inflation!E49)-1</f>
        <v>0</v>
      </c>
      <c r="F18" s="174">
        <f>(1+Price_Inflation!F21)*(1+Price_Inflation!F35)*(1+Price_Inflation!F49)-1</f>
        <v>0</v>
      </c>
      <c r="G18" s="174">
        <f>(1+Price_Inflation!G21)*(1+Price_Inflation!G35)*(1+Price_Inflation!G49)-1</f>
        <v>0</v>
      </c>
      <c r="H18" s="174">
        <f>(1+Price_Inflation!H21)*(1+Price_Inflation!H35)*(1+Price_Inflation!H49)-1</f>
        <v>0</v>
      </c>
      <c r="I18" s="174">
        <f>(1+Price_Inflation!I21)*(1+Price_Inflation!I35)*(1+Price_Inflation!I49)-1</f>
        <v>0</v>
      </c>
    </row>
    <row r="19" spans="1:15" x14ac:dyDescent="0.5">
      <c r="A19" s="94" t="s">
        <v>50</v>
      </c>
      <c r="B19" s="174">
        <f>(1+Price_Inflation!B22)*(1+Price_Inflation!B36)*(1+Price_Inflation!B50)-1</f>
        <v>0</v>
      </c>
      <c r="C19" s="174">
        <f>(1+Price_Inflation!C22)*(1+Price_Inflation!C36)*(1+Price_Inflation!C50)-1</f>
        <v>0</v>
      </c>
      <c r="D19" s="174">
        <f>(1+Price_Inflation!D22)*(1+Price_Inflation!D36)*(1+Price_Inflation!D50)-1</f>
        <v>0</v>
      </c>
      <c r="E19" s="174">
        <f>(1+Price_Inflation!E22)*(1+Price_Inflation!E36)*(1+Price_Inflation!E50)-1</f>
        <v>0</v>
      </c>
      <c r="F19" s="174">
        <f>(1+Price_Inflation!F22)*(1+Price_Inflation!F36)*(1+Price_Inflation!F50)-1</f>
        <v>0</v>
      </c>
      <c r="G19" s="174">
        <f>(1+Price_Inflation!G22)*(1+Price_Inflation!G36)*(1+Price_Inflation!G50)-1</f>
        <v>0</v>
      </c>
      <c r="H19" s="174">
        <f>(1+Price_Inflation!H22)*(1+Price_Inflation!H36)*(1+Price_Inflation!H50)-1</f>
        <v>0</v>
      </c>
      <c r="I19" s="174">
        <f>(1+Price_Inflation!I22)*(1+Price_Inflation!I36)*(1+Price_Inflation!I50)-1</f>
        <v>0</v>
      </c>
    </row>
    <row r="20" spans="1:15" x14ac:dyDescent="0.5">
      <c r="A20" s="95" t="s">
        <v>78</v>
      </c>
      <c r="B20" s="174">
        <f>(1+Price_Inflation!B23)*(1+Price_Inflation!B37)*(1+Price_Inflation!B51)-1</f>
        <v>0</v>
      </c>
      <c r="C20" s="174">
        <f>(1+Price_Inflation!C23)*(1+Price_Inflation!C37)*(1+Price_Inflation!C51)-1</f>
        <v>0</v>
      </c>
      <c r="D20" s="174">
        <f>(1+Price_Inflation!D23)*(1+Price_Inflation!D37)*(1+Price_Inflation!D51)-1</f>
        <v>0</v>
      </c>
      <c r="E20" s="174">
        <f>(1+Price_Inflation!E23)*(1+Price_Inflation!E37)*(1+Price_Inflation!E51)-1</f>
        <v>0</v>
      </c>
      <c r="F20" s="174">
        <f>(1+Price_Inflation!F23)*(1+Price_Inflation!F37)*(1+Price_Inflation!F51)-1</f>
        <v>0</v>
      </c>
      <c r="G20" s="174">
        <f>(1+Price_Inflation!G23)*(1+Price_Inflation!G37)*(1+Price_Inflation!G51)-1</f>
        <v>0</v>
      </c>
      <c r="H20" s="174">
        <f>(1+Price_Inflation!H23)*(1+Price_Inflation!H37)*(1+Price_Inflation!H51)-1</f>
        <v>0</v>
      </c>
      <c r="I20" s="174">
        <f>(1+Price_Inflation!I23)*(1+Price_Inflation!I37)*(1+Price_Inflation!I51)-1</f>
        <v>0</v>
      </c>
    </row>
    <row r="21" spans="1:15" ht="28.5" customHeight="1" x14ac:dyDescent="0.5">
      <c r="A21" s="96" t="s">
        <v>77</v>
      </c>
      <c r="B21" s="97"/>
      <c r="C21" s="97"/>
      <c r="D21" s="97"/>
      <c r="E21" s="97"/>
      <c r="F21" s="97"/>
      <c r="G21" s="97"/>
      <c r="H21" s="97"/>
      <c r="I21" s="175">
        <f>SUM(B21:H21)</f>
        <v>0</v>
      </c>
    </row>
    <row r="22" spans="1:15" ht="15" customHeight="1" x14ac:dyDescent="0.5">
      <c r="A22" s="98"/>
      <c r="B22" s="99"/>
      <c r="C22" s="99"/>
      <c r="D22" s="99"/>
      <c r="E22" s="99"/>
      <c r="F22" s="99"/>
      <c r="G22" s="99"/>
      <c r="H22" s="99"/>
      <c r="I22" s="99"/>
    </row>
    <row r="23" spans="1:15" ht="28.5" customHeight="1" x14ac:dyDescent="0.5">
      <c r="A23" s="100" t="s">
        <v>227</v>
      </c>
      <c r="B23" s="101"/>
      <c r="C23" s="101"/>
      <c r="D23" s="101"/>
      <c r="E23" s="101"/>
      <c r="F23" s="101"/>
      <c r="G23" s="101"/>
      <c r="H23" s="101"/>
      <c r="I23" s="176">
        <f>SUM(B23:H23)</f>
        <v>0</v>
      </c>
      <c r="L23" s="23"/>
      <c r="M23" s="23"/>
      <c r="N23" s="23"/>
      <c r="O23" s="23"/>
    </row>
    <row r="25" spans="1:15" ht="15.6" x14ac:dyDescent="0.6">
      <c r="A25" s="45" t="s">
        <v>86</v>
      </c>
      <c r="B25" s="21"/>
      <c r="C25" s="21"/>
      <c r="D25" s="21"/>
      <c r="E25" s="21"/>
      <c r="F25" s="21"/>
      <c r="G25" s="102"/>
    </row>
    <row r="26" spans="1:15" ht="15.6" x14ac:dyDescent="0.6">
      <c r="A26" s="21"/>
      <c r="B26" s="21"/>
      <c r="C26" s="21"/>
      <c r="D26" s="21"/>
      <c r="E26" s="21"/>
      <c r="F26" s="21"/>
      <c r="G26" s="102"/>
    </row>
    <row r="27" spans="1:15" ht="32.25" customHeight="1" x14ac:dyDescent="0.5">
      <c r="A27" s="92" t="s">
        <v>87</v>
      </c>
      <c r="B27" s="291" t="s">
        <v>480</v>
      </c>
      <c r="C27" s="292"/>
      <c r="D27" s="315"/>
      <c r="E27" s="316" t="s">
        <v>88</v>
      </c>
      <c r="F27" s="317"/>
      <c r="G27" s="43"/>
      <c r="H27" s="55"/>
      <c r="I27" s="55"/>
      <c r="J27" s="55"/>
      <c r="K27" s="55"/>
    </row>
    <row r="28" spans="1:15" x14ac:dyDescent="0.5">
      <c r="A28" s="103"/>
      <c r="B28" s="293"/>
      <c r="C28" s="294"/>
      <c r="D28" s="318"/>
      <c r="E28" s="319"/>
      <c r="F28" s="320"/>
      <c r="G28" s="55"/>
      <c r="H28" s="55"/>
      <c r="I28" s="55"/>
      <c r="J28" s="55"/>
      <c r="K28" s="55"/>
    </row>
    <row r="29" spans="1:15" x14ac:dyDescent="0.5">
      <c r="A29" s="103"/>
      <c r="B29" s="293"/>
      <c r="C29" s="294"/>
      <c r="D29" s="321"/>
      <c r="E29" s="319"/>
      <c r="F29" s="320"/>
      <c r="G29" s="55"/>
      <c r="H29" s="55"/>
      <c r="I29" s="55"/>
      <c r="J29" s="55"/>
      <c r="K29" s="55"/>
    </row>
    <row r="30" spans="1:15" x14ac:dyDescent="0.5">
      <c r="A30" s="103"/>
      <c r="B30" s="293"/>
      <c r="C30" s="294"/>
      <c r="D30" s="321"/>
      <c r="E30" s="319"/>
      <c r="F30" s="320"/>
      <c r="G30" s="55"/>
      <c r="H30" s="55"/>
      <c r="I30" s="55"/>
      <c r="J30" s="55"/>
      <c r="K30" s="55"/>
    </row>
    <row r="31" spans="1:15" x14ac:dyDescent="0.5">
      <c r="A31" s="103"/>
      <c r="B31" s="293"/>
      <c r="C31" s="294"/>
      <c r="D31" s="321"/>
      <c r="E31" s="319"/>
      <c r="F31" s="320"/>
      <c r="G31" s="55"/>
      <c r="H31" s="55"/>
      <c r="I31" s="55"/>
      <c r="J31" s="55"/>
      <c r="K31" s="55"/>
    </row>
    <row r="32" spans="1:15" x14ac:dyDescent="0.5">
      <c r="A32" s="103"/>
      <c r="B32" s="293"/>
      <c r="C32" s="294"/>
      <c r="D32" s="321"/>
      <c r="E32" s="319"/>
      <c r="F32" s="320"/>
      <c r="G32" s="55"/>
      <c r="H32" s="55"/>
      <c r="I32" s="55"/>
      <c r="J32" s="55"/>
      <c r="K32" s="55"/>
    </row>
    <row r="33" spans="1:33" x14ac:dyDescent="0.5">
      <c r="A33" s="103"/>
      <c r="B33" s="293"/>
      <c r="C33" s="294"/>
      <c r="D33" s="321"/>
      <c r="E33" s="319"/>
      <c r="F33" s="320"/>
      <c r="G33" s="55"/>
      <c r="H33" s="55"/>
      <c r="I33" s="55"/>
      <c r="J33" s="55"/>
      <c r="K33" s="55"/>
    </row>
    <row r="34" spans="1:33" ht="15.6" x14ac:dyDescent="0.6">
      <c r="A34" s="55"/>
      <c r="B34" s="55"/>
      <c r="C34" s="55"/>
      <c r="D34" s="55"/>
      <c r="E34" s="55"/>
      <c r="F34" s="55"/>
      <c r="G34" s="104"/>
      <c r="H34" s="43"/>
    </row>
    <row r="35" spans="1:33" x14ac:dyDescent="0.5">
      <c r="A35" s="31" t="s">
        <v>124</v>
      </c>
      <c r="B35" s="43"/>
      <c r="C35" s="43"/>
      <c r="D35" s="43"/>
      <c r="E35" s="43"/>
      <c r="F35" s="43"/>
      <c r="G35" s="43"/>
      <c r="H35" s="43"/>
    </row>
    <row r="36" spans="1:33" x14ac:dyDescent="0.5">
      <c r="A36" s="31"/>
      <c r="B36" s="43"/>
      <c r="C36" s="43"/>
      <c r="D36" s="43"/>
      <c r="E36" s="43"/>
      <c r="F36" s="43"/>
      <c r="G36" s="43"/>
      <c r="H36" s="43"/>
    </row>
    <row r="37" spans="1:33" s="54" customFormat="1" x14ac:dyDescent="0.5">
      <c r="A37" s="54" t="s">
        <v>510</v>
      </c>
      <c r="B37" s="105"/>
      <c r="C37" s="105"/>
      <c r="D37" s="105"/>
      <c r="E37" s="105"/>
      <c r="F37" s="105"/>
      <c r="G37" s="105"/>
      <c r="H37" s="105"/>
    </row>
    <row r="39" spans="1:33" x14ac:dyDescent="0.5">
      <c r="A39" s="106" t="s">
        <v>211</v>
      </c>
      <c r="B39" s="23"/>
      <c r="C39" s="23"/>
      <c r="D39" s="23"/>
      <c r="E39" s="23"/>
      <c r="F39" s="23"/>
      <c r="G39" s="23"/>
    </row>
    <row r="40" spans="1:33" x14ac:dyDescent="0.5">
      <c r="A40" s="106" t="s">
        <v>212</v>
      </c>
      <c r="B40" s="23"/>
      <c r="C40" s="278" t="s">
        <v>426</v>
      </c>
      <c r="D40" s="278" t="s">
        <v>427</v>
      </c>
      <c r="E40" s="23"/>
      <c r="F40" s="23"/>
      <c r="G40" s="23"/>
    </row>
    <row r="41" spans="1:33" x14ac:dyDescent="0.5">
      <c r="A41" s="106" t="s">
        <v>449</v>
      </c>
      <c r="B41" s="23"/>
      <c r="C41" s="309">
        <f>DATE(YEAR('Cover-Input Page'!C7)-3,MONTH('Cover-Input Page'!C7),DAY('Cover-Input Page'!C7))</f>
        <v>43101</v>
      </c>
      <c r="D41" s="309">
        <f>DATE(YEAR(C41)+1,MONTH(C41),DAY(C41)-1)</f>
        <v>43465</v>
      </c>
      <c r="E41" s="23"/>
      <c r="F41" s="23"/>
      <c r="G41" s="23"/>
    </row>
    <row r="42" spans="1:33" x14ac:dyDescent="0.5">
      <c r="A42" s="106" t="s">
        <v>450</v>
      </c>
      <c r="B42" s="23"/>
      <c r="C42" s="309">
        <f>DATE(YEAR('Cover-Input Page'!C7)-2,MONTH('Cover-Input Page'!C7),DAY('Cover-Input Page'!C7))</f>
        <v>43466</v>
      </c>
      <c r="D42" s="309">
        <f t="shared" ref="D42:D44" si="0">DATE(YEAR(C42)+1,MONTH(C42),DAY(C42)-1)</f>
        <v>43830</v>
      </c>
      <c r="E42" s="23"/>
      <c r="F42" s="23"/>
      <c r="G42" s="23"/>
    </row>
    <row r="43" spans="1:33" ht="15.75" customHeight="1" x14ac:dyDescent="0.5">
      <c r="A43" s="284" t="s">
        <v>464</v>
      </c>
      <c r="B43" s="23"/>
      <c r="C43" s="309">
        <f>DATE(YEAR('Cover-Input Page'!C7)-1,MONTH('Cover-Input Page'!C7),DAY('Cover-Input Page'!C7))</f>
        <v>43831</v>
      </c>
      <c r="D43" s="309">
        <f t="shared" si="0"/>
        <v>44196</v>
      </c>
      <c r="E43" s="23" t="s">
        <v>448</v>
      </c>
      <c r="F43" s="23"/>
      <c r="G43" s="23"/>
    </row>
    <row r="44" spans="1:33" x14ac:dyDescent="0.5">
      <c r="A44" s="20" t="s">
        <v>447</v>
      </c>
      <c r="B44" s="23"/>
      <c r="C44" s="309">
        <f>DATE(YEAR('Cover-Input Page'!C7),MONTH('Cover-Input Page'!C7), DAY('Cover-Input Page'!C7))</f>
        <v>44197</v>
      </c>
      <c r="D44" s="309">
        <f t="shared" si="0"/>
        <v>44561</v>
      </c>
      <c r="E44" s="23"/>
      <c r="F44" s="23"/>
      <c r="G44" s="23"/>
    </row>
    <row r="45" spans="1:33" x14ac:dyDescent="0.5">
      <c r="A45" s="33" t="s">
        <v>474</v>
      </c>
      <c r="B45" s="23"/>
      <c r="C45" s="23"/>
      <c r="D45" s="281"/>
      <c r="E45" s="23"/>
      <c r="F45" s="23"/>
      <c r="G45" s="23"/>
    </row>
    <row r="46" spans="1:33" ht="15.9" thickBot="1" x14ac:dyDescent="0.65">
      <c r="A46" s="102"/>
      <c r="B46" s="23"/>
      <c r="C46" s="23"/>
      <c r="D46" s="23"/>
      <c r="E46" s="23"/>
      <c r="F46" s="23"/>
      <c r="G46" s="23"/>
    </row>
    <row r="47" spans="1:33" ht="15.6" x14ac:dyDescent="0.6">
      <c r="A47" s="102"/>
      <c r="B47" s="107"/>
      <c r="C47" s="108"/>
      <c r="D47" s="109" t="s">
        <v>68</v>
      </c>
      <c r="E47" s="110"/>
      <c r="F47" s="107"/>
      <c r="G47" s="108"/>
      <c r="H47" s="109" t="s">
        <v>69</v>
      </c>
      <c r="I47" s="110"/>
      <c r="J47" s="107"/>
      <c r="K47" s="108"/>
      <c r="L47" s="109" t="s">
        <v>70</v>
      </c>
      <c r="M47" s="110"/>
      <c r="N47" s="107"/>
      <c r="O47" s="108"/>
      <c r="P47" s="109" t="s">
        <v>71</v>
      </c>
      <c r="Q47" s="110"/>
      <c r="R47" s="107"/>
      <c r="S47" s="108"/>
      <c r="T47" s="109" t="s">
        <v>72</v>
      </c>
      <c r="U47" s="110"/>
      <c r="V47" s="107"/>
      <c r="W47" s="108"/>
      <c r="X47" s="109" t="s">
        <v>73</v>
      </c>
      <c r="Y47" s="110"/>
      <c r="Z47" s="107"/>
      <c r="AA47" s="108"/>
      <c r="AB47" s="109" t="s">
        <v>74</v>
      </c>
      <c r="AC47" s="110"/>
      <c r="AD47" s="107"/>
      <c r="AE47" s="108" t="s">
        <v>406</v>
      </c>
      <c r="AF47" s="111"/>
      <c r="AG47" s="110"/>
    </row>
    <row r="48" spans="1:33" ht="30" x14ac:dyDescent="0.5">
      <c r="A48" s="112" t="s">
        <v>213</v>
      </c>
      <c r="B48" s="310" t="str">
        <f>TEXT($C$41,"MM/YYY")&amp;" - "&amp;TEXT($D$41,"MM/YYYY")</f>
        <v>01/2018 - 12/2018</v>
      </c>
      <c r="C48" s="311" t="str">
        <f>TEXT($C$42,"MM/YYY")&amp;" - "&amp;TEXT($D$42,"MM/YYYY")</f>
        <v>01/2019 - 12/2019</v>
      </c>
      <c r="D48" s="311" t="str">
        <f>TEXT($C$43,"MM/YYY")&amp;" - "&amp;TEXT($D$43,"MM/YYYY")</f>
        <v>01/2020 - 12/2020</v>
      </c>
      <c r="E48" s="312" t="str">
        <f>TEXT($C$44,"MM/YYY")&amp;" - "&amp;TEXT($D$44,"MM/YYYY")</f>
        <v>01/2021 - 12/2021</v>
      </c>
      <c r="F48" s="310" t="str">
        <f>TEXT($C$41,"MM/YYY")&amp;" - "&amp;TEXT($D$41,"MM/YYYY")</f>
        <v>01/2018 - 12/2018</v>
      </c>
      <c r="G48" s="311" t="str">
        <f>TEXT($C$42,"MM/YYY")&amp;" - "&amp;TEXT($D$42,"MM/YYYY")</f>
        <v>01/2019 - 12/2019</v>
      </c>
      <c r="H48" s="311" t="str">
        <f>TEXT($C$43,"MM/YYY")&amp;" - "&amp;TEXT($D$43,"MM/YYYY")</f>
        <v>01/2020 - 12/2020</v>
      </c>
      <c r="I48" s="312" t="str">
        <f>TEXT($C$44,"MM/YYY")&amp;" - "&amp;TEXT($D$44,"MM/YYYY")</f>
        <v>01/2021 - 12/2021</v>
      </c>
      <c r="J48" s="310" t="str">
        <f>TEXT($C$41,"MM/YYY")&amp;" - "&amp;TEXT($D$41,"MM/YYYY")</f>
        <v>01/2018 - 12/2018</v>
      </c>
      <c r="K48" s="311" t="str">
        <f>TEXT($C$42,"MM/YYY")&amp;" - "&amp;TEXT($D$42,"MM/YYYY")</f>
        <v>01/2019 - 12/2019</v>
      </c>
      <c r="L48" s="311" t="str">
        <f>TEXT($C$43,"MM/YYY")&amp;" - "&amp;TEXT($D$43,"MM/YYYY")</f>
        <v>01/2020 - 12/2020</v>
      </c>
      <c r="M48" s="312" t="str">
        <f>TEXT($C$44,"MM/YYY")&amp;" - "&amp;TEXT($D$44,"MM/YYYY")</f>
        <v>01/2021 - 12/2021</v>
      </c>
      <c r="N48" s="310" t="str">
        <f>TEXT($C$41,"MM/YYY")&amp;" - "&amp;TEXT($D$41,"MM/YYYY")</f>
        <v>01/2018 - 12/2018</v>
      </c>
      <c r="O48" s="311" t="str">
        <f>TEXT($C$42,"MM/YYY")&amp;" - "&amp;TEXT($D$42,"MM/YYYY")</f>
        <v>01/2019 - 12/2019</v>
      </c>
      <c r="P48" s="311" t="str">
        <f>TEXT($C$43,"MM/YYY")&amp;" - "&amp;TEXT($D$43,"MM/YYYY")</f>
        <v>01/2020 - 12/2020</v>
      </c>
      <c r="Q48" s="312" t="str">
        <f>TEXT($C$44,"MM/YYY")&amp;" - "&amp;TEXT($D$44,"MM/YYYY")</f>
        <v>01/2021 - 12/2021</v>
      </c>
      <c r="R48" s="310" t="str">
        <f>TEXT($C$41,"MM/YYY")&amp;" - "&amp;TEXT($D$41,"MM/YYYY")</f>
        <v>01/2018 - 12/2018</v>
      </c>
      <c r="S48" s="311" t="str">
        <f>TEXT($C$42,"MM/YYY")&amp;" - "&amp;TEXT($D$42,"MM/YYYY")</f>
        <v>01/2019 - 12/2019</v>
      </c>
      <c r="T48" s="311" t="str">
        <f>TEXT($C$43,"MM/YYY")&amp;" - "&amp;TEXT($D$43,"MM/YYYY")</f>
        <v>01/2020 - 12/2020</v>
      </c>
      <c r="U48" s="312" t="str">
        <f>TEXT($C$44,"MM/YYY")&amp;" - "&amp;TEXT($D$44,"MM/YYYY")</f>
        <v>01/2021 - 12/2021</v>
      </c>
      <c r="V48" s="310" t="str">
        <f>TEXT($C$41,"MM/YYY")&amp;" - "&amp;TEXT($D$41,"MM/YYYY")</f>
        <v>01/2018 - 12/2018</v>
      </c>
      <c r="W48" s="311" t="str">
        <f>TEXT($C$42,"MM/YYY")&amp;" - "&amp;TEXT($D$42,"MM/YYYY")</f>
        <v>01/2019 - 12/2019</v>
      </c>
      <c r="X48" s="311" t="str">
        <f>TEXT($C$43,"MM/YYY")&amp;" - "&amp;TEXT($D$43,"MM/YYYY")</f>
        <v>01/2020 - 12/2020</v>
      </c>
      <c r="Y48" s="312" t="str">
        <f>TEXT($C$44,"MM/YYY")&amp;" - "&amp;TEXT($D$44,"MM/YYYY")</f>
        <v>01/2021 - 12/2021</v>
      </c>
      <c r="Z48" s="310" t="str">
        <f>TEXT($C$41,"MM/YYY")&amp;" - "&amp;TEXT($D$41,"MM/YYYY")</f>
        <v>01/2018 - 12/2018</v>
      </c>
      <c r="AA48" s="311" t="str">
        <f>TEXT($C$42,"MM/YYY")&amp;" - "&amp;TEXT($D$42,"MM/YYYY")</f>
        <v>01/2019 - 12/2019</v>
      </c>
      <c r="AB48" s="311" t="str">
        <f>TEXT($C$43,"MM/YYY")&amp;" - "&amp;TEXT($D$43,"MM/YYYY")</f>
        <v>01/2020 - 12/2020</v>
      </c>
      <c r="AC48" s="312" t="str">
        <f>TEXT($C$44,"MM/YYY")&amp;" - "&amp;TEXT($D$44,"MM/YYYY")</f>
        <v>01/2021 - 12/2021</v>
      </c>
      <c r="AD48" s="310" t="str">
        <f>TEXT($C$41,"MM/YYY")&amp;" - "&amp;TEXT($D$41,"MM/YYYY")</f>
        <v>01/2018 - 12/2018</v>
      </c>
      <c r="AE48" s="311" t="str">
        <f>TEXT($C$42,"MM/YYY")&amp;" - "&amp;TEXT($D$42,"MM/YYYY")</f>
        <v>01/2019 - 12/2019</v>
      </c>
      <c r="AF48" s="311" t="str">
        <f>TEXT($C$43,"MM/YYY")&amp;" - "&amp;TEXT($D$43,"MM/YYYY")</f>
        <v>01/2020 - 12/2020</v>
      </c>
      <c r="AG48" s="312" t="str">
        <f>TEXT($C$44,"MM/YYY")&amp;" - "&amp;TEXT($D$44,"MM/YYYY")</f>
        <v>01/2021 - 12/2021</v>
      </c>
    </row>
    <row r="49" spans="1:33" x14ac:dyDescent="0.5">
      <c r="A49" s="114" t="s">
        <v>42</v>
      </c>
      <c r="B49" s="115"/>
      <c r="C49" s="116"/>
      <c r="D49" s="116"/>
      <c r="E49" s="117"/>
      <c r="F49" s="115"/>
      <c r="G49" s="116"/>
      <c r="H49" s="116"/>
      <c r="I49" s="117"/>
      <c r="J49" s="115"/>
      <c r="K49" s="116"/>
      <c r="L49" s="116"/>
      <c r="M49" s="117"/>
      <c r="N49" s="115"/>
      <c r="O49" s="116"/>
      <c r="P49" s="116"/>
      <c r="Q49" s="117"/>
      <c r="R49" s="115"/>
      <c r="S49" s="116"/>
      <c r="T49" s="116"/>
      <c r="U49" s="117"/>
      <c r="V49" s="115"/>
      <c r="W49" s="116"/>
      <c r="X49" s="116"/>
      <c r="Y49" s="117"/>
      <c r="Z49" s="115"/>
      <c r="AA49" s="116"/>
      <c r="AB49" s="116"/>
      <c r="AC49" s="117"/>
      <c r="AD49" s="334"/>
      <c r="AE49" s="335"/>
      <c r="AF49" s="335"/>
      <c r="AG49" s="336"/>
    </row>
    <row r="50" spans="1:33" x14ac:dyDescent="0.5">
      <c r="A50" s="114" t="s">
        <v>43</v>
      </c>
      <c r="B50" s="115"/>
      <c r="C50" s="116"/>
      <c r="D50" s="116"/>
      <c r="E50" s="117"/>
      <c r="F50" s="115"/>
      <c r="G50" s="116"/>
      <c r="H50" s="116"/>
      <c r="I50" s="117"/>
      <c r="J50" s="115"/>
      <c r="K50" s="116"/>
      <c r="L50" s="116"/>
      <c r="M50" s="117"/>
      <c r="N50" s="115"/>
      <c r="O50" s="116"/>
      <c r="P50" s="116"/>
      <c r="Q50" s="117"/>
      <c r="R50" s="115"/>
      <c r="S50" s="116"/>
      <c r="T50" s="116"/>
      <c r="U50" s="117"/>
      <c r="V50" s="115"/>
      <c r="W50" s="116"/>
      <c r="X50" s="116"/>
      <c r="Y50" s="117"/>
      <c r="Z50" s="115"/>
      <c r="AA50" s="116"/>
      <c r="AB50" s="116"/>
      <c r="AC50" s="117"/>
      <c r="AD50" s="334"/>
      <c r="AE50" s="335"/>
      <c r="AF50" s="335"/>
      <c r="AG50" s="336"/>
    </row>
    <row r="51" spans="1:33" ht="15" customHeight="1" x14ac:dyDescent="0.5">
      <c r="A51" s="114" t="s">
        <v>76</v>
      </c>
      <c r="B51" s="115"/>
      <c r="C51" s="116"/>
      <c r="D51" s="116"/>
      <c r="E51" s="117"/>
      <c r="F51" s="115"/>
      <c r="G51" s="116"/>
      <c r="H51" s="116"/>
      <c r="I51" s="117"/>
      <c r="J51" s="115"/>
      <c r="K51" s="116"/>
      <c r="L51" s="116"/>
      <c r="M51" s="117"/>
      <c r="N51" s="115"/>
      <c r="O51" s="116"/>
      <c r="P51" s="116"/>
      <c r="Q51" s="117"/>
      <c r="R51" s="115"/>
      <c r="S51" s="116"/>
      <c r="T51" s="116"/>
      <c r="U51" s="117"/>
      <c r="V51" s="115"/>
      <c r="W51" s="116"/>
      <c r="X51" s="116"/>
      <c r="Y51" s="117"/>
      <c r="Z51" s="115"/>
      <c r="AA51" s="116"/>
      <c r="AB51" s="116"/>
      <c r="AC51" s="117"/>
      <c r="AD51" s="334"/>
      <c r="AE51" s="335"/>
      <c r="AF51" s="335"/>
      <c r="AG51" s="336"/>
    </row>
    <row r="52" spans="1:33" x14ac:dyDescent="0.5">
      <c r="A52" s="114" t="s">
        <v>83</v>
      </c>
      <c r="B52" s="115"/>
      <c r="C52" s="116"/>
      <c r="D52" s="116"/>
      <c r="E52" s="117"/>
      <c r="F52" s="115"/>
      <c r="G52" s="116"/>
      <c r="H52" s="116"/>
      <c r="I52" s="117"/>
      <c r="J52" s="115"/>
      <c r="K52" s="116"/>
      <c r="L52" s="116"/>
      <c r="M52" s="117"/>
      <c r="N52" s="115"/>
      <c r="O52" s="116"/>
      <c r="P52" s="116"/>
      <c r="Q52" s="117"/>
      <c r="R52" s="115"/>
      <c r="S52" s="116"/>
      <c r="T52" s="116"/>
      <c r="U52" s="117"/>
      <c r="V52" s="115"/>
      <c r="W52" s="116"/>
      <c r="X52" s="116"/>
      <c r="Y52" s="117"/>
      <c r="Z52" s="115"/>
      <c r="AA52" s="116"/>
      <c r="AB52" s="116"/>
      <c r="AC52" s="117"/>
      <c r="AD52" s="334"/>
      <c r="AE52" s="335"/>
      <c r="AF52" s="335"/>
      <c r="AG52" s="336"/>
    </row>
    <row r="53" spans="1:33" x14ac:dyDescent="0.5">
      <c r="A53" s="114" t="s">
        <v>45</v>
      </c>
      <c r="B53" s="115"/>
      <c r="C53" s="116"/>
      <c r="D53" s="116"/>
      <c r="E53" s="117"/>
      <c r="F53" s="115"/>
      <c r="G53" s="116"/>
      <c r="H53" s="116"/>
      <c r="I53" s="117"/>
      <c r="J53" s="115"/>
      <c r="K53" s="116"/>
      <c r="L53" s="116"/>
      <c r="M53" s="117"/>
      <c r="N53" s="115"/>
      <c r="O53" s="116"/>
      <c r="P53" s="116"/>
      <c r="Q53" s="117"/>
      <c r="R53" s="115"/>
      <c r="S53" s="116"/>
      <c r="T53" s="116"/>
      <c r="U53" s="117"/>
      <c r="V53" s="115"/>
      <c r="W53" s="116"/>
      <c r="X53" s="116"/>
      <c r="Y53" s="117"/>
      <c r="Z53" s="115"/>
      <c r="AA53" s="116"/>
      <c r="AB53" s="116"/>
      <c r="AC53" s="117"/>
      <c r="AD53" s="334"/>
      <c r="AE53" s="335"/>
      <c r="AF53" s="335"/>
      <c r="AG53" s="336"/>
    </row>
    <row r="54" spans="1:33" x14ac:dyDescent="0.5">
      <c r="A54" s="114" t="s">
        <v>46</v>
      </c>
      <c r="B54" s="115"/>
      <c r="C54" s="116"/>
      <c r="D54" s="116"/>
      <c r="E54" s="117"/>
      <c r="F54" s="115"/>
      <c r="G54" s="116"/>
      <c r="H54" s="116"/>
      <c r="I54" s="117"/>
      <c r="J54" s="115"/>
      <c r="K54" s="116"/>
      <c r="L54" s="116"/>
      <c r="M54" s="117"/>
      <c r="N54" s="115"/>
      <c r="O54" s="116"/>
      <c r="P54" s="116"/>
      <c r="Q54" s="117"/>
      <c r="R54" s="115"/>
      <c r="S54" s="116"/>
      <c r="T54" s="116"/>
      <c r="U54" s="117"/>
      <c r="V54" s="115"/>
      <c r="W54" s="116"/>
      <c r="X54" s="116"/>
      <c r="Y54" s="117"/>
      <c r="Z54" s="115"/>
      <c r="AA54" s="116"/>
      <c r="AB54" s="116"/>
      <c r="AC54" s="117"/>
      <c r="AD54" s="334"/>
      <c r="AE54" s="335"/>
      <c r="AF54" s="335"/>
      <c r="AG54" s="336"/>
    </row>
    <row r="55" spans="1:33" x14ac:dyDescent="0.5">
      <c r="A55" s="114" t="s">
        <v>47</v>
      </c>
      <c r="B55" s="115"/>
      <c r="C55" s="116"/>
      <c r="D55" s="116"/>
      <c r="E55" s="117"/>
      <c r="F55" s="115"/>
      <c r="G55" s="116"/>
      <c r="H55" s="116"/>
      <c r="I55" s="117"/>
      <c r="J55" s="115"/>
      <c r="K55" s="116"/>
      <c r="L55" s="116"/>
      <c r="M55" s="117"/>
      <c r="N55" s="115"/>
      <c r="O55" s="116"/>
      <c r="P55" s="116"/>
      <c r="Q55" s="117"/>
      <c r="R55" s="115"/>
      <c r="S55" s="116"/>
      <c r="T55" s="116"/>
      <c r="U55" s="117"/>
      <c r="V55" s="115"/>
      <c r="W55" s="116"/>
      <c r="X55" s="116"/>
      <c r="Y55" s="117"/>
      <c r="Z55" s="115"/>
      <c r="AA55" s="116"/>
      <c r="AB55" s="116"/>
      <c r="AC55" s="117"/>
      <c r="AD55" s="334"/>
      <c r="AE55" s="335"/>
      <c r="AF55" s="335"/>
      <c r="AG55" s="336"/>
    </row>
    <row r="56" spans="1:33" x14ac:dyDescent="0.5">
      <c r="A56" s="114" t="s">
        <v>48</v>
      </c>
      <c r="B56" s="115"/>
      <c r="C56" s="116"/>
      <c r="D56" s="116"/>
      <c r="E56" s="117"/>
      <c r="F56" s="115"/>
      <c r="G56" s="116"/>
      <c r="H56" s="116"/>
      <c r="I56" s="117"/>
      <c r="J56" s="115"/>
      <c r="K56" s="116"/>
      <c r="L56" s="116"/>
      <c r="M56" s="117"/>
      <c r="N56" s="115"/>
      <c r="O56" s="116"/>
      <c r="P56" s="116"/>
      <c r="Q56" s="117"/>
      <c r="R56" s="115"/>
      <c r="S56" s="116"/>
      <c r="T56" s="116"/>
      <c r="U56" s="117"/>
      <c r="V56" s="115"/>
      <c r="W56" s="116"/>
      <c r="X56" s="116"/>
      <c r="Y56" s="117"/>
      <c r="Z56" s="115"/>
      <c r="AA56" s="116"/>
      <c r="AB56" s="116"/>
      <c r="AC56" s="117"/>
      <c r="AD56" s="334"/>
      <c r="AE56" s="335"/>
      <c r="AF56" s="335"/>
      <c r="AG56" s="336"/>
    </row>
    <row r="57" spans="1:33" x14ac:dyDescent="0.5">
      <c r="A57" s="114" t="s">
        <v>49</v>
      </c>
      <c r="B57" s="115"/>
      <c r="C57" s="116"/>
      <c r="D57" s="116"/>
      <c r="E57" s="117"/>
      <c r="F57" s="115"/>
      <c r="G57" s="116"/>
      <c r="H57" s="116"/>
      <c r="I57" s="117"/>
      <c r="J57" s="115"/>
      <c r="K57" s="116"/>
      <c r="L57" s="116"/>
      <c r="M57" s="117"/>
      <c r="N57" s="115"/>
      <c r="O57" s="116"/>
      <c r="P57" s="116"/>
      <c r="Q57" s="117"/>
      <c r="R57" s="115"/>
      <c r="S57" s="116"/>
      <c r="T57" s="116"/>
      <c r="U57" s="117"/>
      <c r="V57" s="115"/>
      <c r="W57" s="116"/>
      <c r="X57" s="116"/>
      <c r="Y57" s="117"/>
      <c r="Z57" s="115"/>
      <c r="AA57" s="116"/>
      <c r="AB57" s="116"/>
      <c r="AC57" s="117"/>
      <c r="AD57" s="334"/>
      <c r="AE57" s="335"/>
      <c r="AF57" s="335"/>
      <c r="AG57" s="336"/>
    </row>
    <row r="58" spans="1:33" x14ac:dyDescent="0.5">
      <c r="A58" s="114" t="s">
        <v>50</v>
      </c>
      <c r="B58" s="121"/>
      <c r="C58" s="122"/>
      <c r="D58" s="122"/>
      <c r="E58" s="123"/>
      <c r="F58" s="121"/>
      <c r="G58" s="122"/>
      <c r="H58" s="122"/>
      <c r="I58" s="123"/>
      <c r="J58" s="121"/>
      <c r="K58" s="122"/>
      <c r="L58" s="122"/>
      <c r="M58" s="123"/>
      <c r="N58" s="121"/>
      <c r="O58" s="122"/>
      <c r="P58" s="122"/>
      <c r="Q58" s="123"/>
      <c r="R58" s="121"/>
      <c r="S58" s="122"/>
      <c r="T58" s="122"/>
      <c r="U58" s="123"/>
      <c r="V58" s="121"/>
      <c r="W58" s="122"/>
      <c r="X58" s="122"/>
      <c r="Y58" s="123"/>
      <c r="Z58" s="121"/>
      <c r="AA58" s="122"/>
      <c r="AB58" s="122"/>
      <c r="AC58" s="123"/>
      <c r="AD58" s="334"/>
      <c r="AE58" s="335"/>
      <c r="AF58" s="335"/>
      <c r="AG58" s="336"/>
    </row>
    <row r="59" spans="1:33" ht="15.3" thickBot="1" x14ac:dyDescent="0.55000000000000004">
      <c r="A59" s="124" t="s">
        <v>181</v>
      </c>
      <c r="B59" s="125"/>
      <c r="C59" s="126"/>
      <c r="D59" s="126"/>
      <c r="E59" s="127"/>
      <c r="F59" s="125"/>
      <c r="G59" s="126"/>
      <c r="H59" s="126"/>
      <c r="I59" s="127"/>
      <c r="J59" s="125"/>
      <c r="K59" s="126"/>
      <c r="L59" s="126"/>
      <c r="M59" s="127"/>
      <c r="N59" s="125"/>
      <c r="O59" s="126"/>
      <c r="P59" s="126"/>
      <c r="Q59" s="127"/>
      <c r="R59" s="125"/>
      <c r="S59" s="126"/>
      <c r="T59" s="126"/>
      <c r="U59" s="127"/>
      <c r="V59" s="125"/>
      <c r="W59" s="126"/>
      <c r="X59" s="126"/>
      <c r="Y59" s="127"/>
      <c r="Z59" s="125"/>
      <c r="AA59" s="126"/>
      <c r="AB59" s="126"/>
      <c r="AC59" s="127"/>
      <c r="AD59" s="337"/>
      <c r="AE59" s="338"/>
      <c r="AF59" s="338"/>
      <c r="AG59" s="339"/>
    </row>
    <row r="60" spans="1:33" x14ac:dyDescent="0.5">
      <c r="A60" s="131"/>
      <c r="B60" s="132"/>
      <c r="C60" s="132"/>
      <c r="D60" s="132"/>
      <c r="E60" s="23"/>
      <c r="F60" s="23"/>
      <c r="G60" s="23"/>
      <c r="AD60" s="133"/>
      <c r="AE60" s="133"/>
      <c r="AF60" s="133"/>
      <c r="AG60" s="133"/>
    </row>
    <row r="61" spans="1:33" ht="15.3" thickBot="1" x14ac:dyDescent="0.55000000000000004">
      <c r="A61" s="131"/>
      <c r="B61" s="132"/>
      <c r="C61" s="132"/>
      <c r="D61" s="132"/>
      <c r="E61" s="23"/>
      <c r="F61" s="23"/>
      <c r="G61" s="23"/>
      <c r="AD61" s="133"/>
      <c r="AE61" s="133"/>
      <c r="AF61" s="133"/>
      <c r="AG61" s="133"/>
    </row>
    <row r="62" spans="1:33" x14ac:dyDescent="0.5">
      <c r="A62" s="131"/>
      <c r="B62" s="107"/>
      <c r="C62" s="108"/>
      <c r="D62" s="109" t="s">
        <v>68</v>
      </c>
      <c r="E62" s="110"/>
      <c r="F62" s="107"/>
      <c r="G62" s="108"/>
      <c r="H62" s="109" t="s">
        <v>69</v>
      </c>
      <c r="I62" s="110"/>
      <c r="J62" s="107"/>
      <c r="K62" s="108"/>
      <c r="L62" s="109" t="s">
        <v>70</v>
      </c>
      <c r="M62" s="110"/>
      <c r="N62" s="107"/>
      <c r="O62" s="108"/>
      <c r="P62" s="109" t="s">
        <v>71</v>
      </c>
      <c r="Q62" s="110"/>
      <c r="R62" s="107"/>
      <c r="S62" s="108"/>
      <c r="T62" s="109" t="s">
        <v>72</v>
      </c>
      <c r="U62" s="110"/>
      <c r="V62" s="107"/>
      <c r="W62" s="108"/>
      <c r="X62" s="109" t="s">
        <v>73</v>
      </c>
      <c r="Y62" s="110"/>
      <c r="Z62" s="107"/>
      <c r="AA62" s="108"/>
      <c r="AB62" s="109" t="s">
        <v>74</v>
      </c>
      <c r="AC62" s="110"/>
      <c r="AD62" s="107"/>
      <c r="AE62" s="108" t="s">
        <v>406</v>
      </c>
      <c r="AF62" s="111"/>
      <c r="AG62" s="110"/>
    </row>
    <row r="63" spans="1:33" x14ac:dyDescent="0.5">
      <c r="A63" s="134" t="s">
        <v>214</v>
      </c>
      <c r="B63" s="310" t="str">
        <f>TEXT($C$41,"MM/YYY")&amp;" - "&amp;TEXT($D$41,"MM/YYYY")</f>
        <v>01/2018 - 12/2018</v>
      </c>
      <c r="C63" s="311" t="str">
        <f>TEXT($C$42,"MM/YYY")&amp;" - "&amp;TEXT($D$42,"MM/YYYY")</f>
        <v>01/2019 - 12/2019</v>
      </c>
      <c r="D63" s="311" t="str">
        <f>TEXT($C$43,"MM/YYY")&amp;" - "&amp;TEXT($D$43,"MM/YYYY")</f>
        <v>01/2020 - 12/2020</v>
      </c>
      <c r="E63" s="312" t="str">
        <f>TEXT($C$44,"MM/YYY")&amp;" - "&amp;TEXT($D$44,"MM/YYYY")</f>
        <v>01/2021 - 12/2021</v>
      </c>
      <c r="F63" s="310" t="str">
        <f>TEXT($C$41,"MM/YYY")&amp;" - "&amp;TEXT($D$41,"MM/YYYY")</f>
        <v>01/2018 - 12/2018</v>
      </c>
      <c r="G63" s="311" t="str">
        <f>TEXT($C$42,"MM/YYY")&amp;" - "&amp;TEXT($D$42,"MM/YYYY")</f>
        <v>01/2019 - 12/2019</v>
      </c>
      <c r="H63" s="311" t="str">
        <f>TEXT($C$43,"MM/YYY")&amp;" - "&amp;TEXT($D$43,"MM/YYYY")</f>
        <v>01/2020 - 12/2020</v>
      </c>
      <c r="I63" s="312" t="str">
        <f>TEXT($C$44,"MM/YYY")&amp;" - "&amp;TEXT($D$44,"MM/YYYY")</f>
        <v>01/2021 - 12/2021</v>
      </c>
      <c r="J63" s="310" t="str">
        <f>TEXT($C$41,"MM/YYY")&amp;" - "&amp;TEXT($D$41,"MM/YYYY")</f>
        <v>01/2018 - 12/2018</v>
      </c>
      <c r="K63" s="311" t="str">
        <f>TEXT($C$42,"MM/YYY")&amp;" - "&amp;TEXT($D$42,"MM/YYYY")</f>
        <v>01/2019 - 12/2019</v>
      </c>
      <c r="L63" s="311" t="str">
        <f>TEXT($C$43,"MM/YYY")&amp;" - "&amp;TEXT($D$43,"MM/YYYY")</f>
        <v>01/2020 - 12/2020</v>
      </c>
      <c r="M63" s="312" t="str">
        <f>TEXT($C$44,"MM/YYY")&amp;" - "&amp;TEXT($D$44,"MM/YYYY")</f>
        <v>01/2021 - 12/2021</v>
      </c>
      <c r="N63" s="310" t="str">
        <f>TEXT($C$41,"MM/YYY")&amp;" - "&amp;TEXT($D$41,"MM/YYYY")</f>
        <v>01/2018 - 12/2018</v>
      </c>
      <c r="O63" s="311" t="str">
        <f>TEXT($C$42,"MM/YYY")&amp;" - "&amp;TEXT($D$42,"MM/YYYY")</f>
        <v>01/2019 - 12/2019</v>
      </c>
      <c r="P63" s="311" t="str">
        <f>TEXT($C$43,"MM/YYY")&amp;" - "&amp;TEXT($D$43,"MM/YYYY")</f>
        <v>01/2020 - 12/2020</v>
      </c>
      <c r="Q63" s="312" t="str">
        <f>TEXT($C$44,"MM/YYY")&amp;" - "&amp;TEXT($D$44,"MM/YYYY")</f>
        <v>01/2021 - 12/2021</v>
      </c>
      <c r="R63" s="310" t="str">
        <f>TEXT($C$41,"MM/YYY")&amp;" - "&amp;TEXT($D$41,"MM/YYYY")</f>
        <v>01/2018 - 12/2018</v>
      </c>
      <c r="S63" s="311" t="str">
        <f>TEXT($C$42,"MM/YYY")&amp;" - "&amp;TEXT($D$42,"MM/YYYY")</f>
        <v>01/2019 - 12/2019</v>
      </c>
      <c r="T63" s="311" t="str">
        <f>TEXT($C$43,"MM/YYY")&amp;" - "&amp;TEXT($D$43,"MM/YYYY")</f>
        <v>01/2020 - 12/2020</v>
      </c>
      <c r="U63" s="312" t="str">
        <f>TEXT($C$44,"MM/YYY")&amp;" - "&amp;TEXT($D$44,"MM/YYYY")</f>
        <v>01/2021 - 12/2021</v>
      </c>
      <c r="V63" s="310" t="str">
        <f>TEXT($C$41,"MM/YYY")&amp;" - "&amp;TEXT($D$41,"MM/YYYY")</f>
        <v>01/2018 - 12/2018</v>
      </c>
      <c r="W63" s="311" t="str">
        <f>TEXT($C$42,"MM/YYY")&amp;" - "&amp;TEXT($D$42,"MM/YYYY")</f>
        <v>01/2019 - 12/2019</v>
      </c>
      <c r="X63" s="311" t="str">
        <f>TEXT($C$43,"MM/YYY")&amp;" - "&amp;TEXT($D$43,"MM/YYYY")</f>
        <v>01/2020 - 12/2020</v>
      </c>
      <c r="Y63" s="312" t="str">
        <f>TEXT($C$44,"MM/YYY")&amp;" - "&amp;TEXT($D$44,"MM/YYYY")</f>
        <v>01/2021 - 12/2021</v>
      </c>
      <c r="Z63" s="310" t="str">
        <f>TEXT($C$41,"MM/YYY")&amp;" - "&amp;TEXT($D$41,"MM/YYYY")</f>
        <v>01/2018 - 12/2018</v>
      </c>
      <c r="AA63" s="311" t="str">
        <f>TEXT($C$42,"MM/YYY")&amp;" - "&amp;TEXT($D$42,"MM/YYYY")</f>
        <v>01/2019 - 12/2019</v>
      </c>
      <c r="AB63" s="311" t="str">
        <f>TEXT($C$43,"MM/YYY")&amp;" - "&amp;TEXT($D$43,"MM/YYYY")</f>
        <v>01/2020 - 12/2020</v>
      </c>
      <c r="AC63" s="312" t="str">
        <f>TEXT($C$44,"MM/YYY")&amp;" - "&amp;TEXT($D$44,"MM/YYYY")</f>
        <v>01/2021 - 12/2021</v>
      </c>
      <c r="AD63" s="310" t="str">
        <f>TEXT($C$41,"MM/YYY")&amp;" - "&amp;TEXT($D$41,"MM/YYYY")</f>
        <v>01/2018 - 12/2018</v>
      </c>
      <c r="AE63" s="311" t="str">
        <f>TEXT($C$42,"MM/YYY")&amp;" - "&amp;TEXT($D$42,"MM/YYYY")</f>
        <v>01/2019 - 12/2019</v>
      </c>
      <c r="AF63" s="311" t="str">
        <f>TEXT($C$43,"MM/YYY")&amp;" - "&amp;TEXT($D$43,"MM/YYYY")</f>
        <v>01/2020 - 12/2020</v>
      </c>
      <c r="AG63" s="312" t="str">
        <f>TEXT($C$44,"MM/YYY")&amp;" - "&amp;TEXT($D$44,"MM/YYYY")</f>
        <v>01/2021 - 12/2021</v>
      </c>
    </row>
    <row r="64" spans="1:33" x14ac:dyDescent="0.5">
      <c r="A64" s="135" t="s">
        <v>42</v>
      </c>
      <c r="B64" s="136"/>
      <c r="C64" s="137"/>
      <c r="D64" s="137"/>
      <c r="E64" s="138"/>
      <c r="F64" s="136"/>
      <c r="G64" s="137"/>
      <c r="H64" s="137"/>
      <c r="I64" s="138"/>
      <c r="J64" s="136"/>
      <c r="K64" s="137"/>
      <c r="L64" s="137"/>
      <c r="M64" s="138"/>
      <c r="N64" s="136"/>
      <c r="O64" s="137"/>
      <c r="P64" s="137"/>
      <c r="Q64" s="138"/>
      <c r="R64" s="136"/>
      <c r="S64" s="137"/>
      <c r="T64" s="137"/>
      <c r="U64" s="138"/>
      <c r="V64" s="136"/>
      <c r="W64" s="137"/>
      <c r="X64" s="137"/>
      <c r="Y64" s="138"/>
      <c r="Z64" s="136"/>
      <c r="AA64" s="137"/>
      <c r="AB64" s="137"/>
      <c r="AC64" s="138"/>
      <c r="AD64" s="118"/>
      <c r="AE64" s="119"/>
      <c r="AF64" s="119"/>
      <c r="AG64" s="120"/>
    </row>
    <row r="65" spans="1:33" x14ac:dyDescent="0.5">
      <c r="A65" s="139" t="s">
        <v>43</v>
      </c>
      <c r="B65" s="136"/>
      <c r="C65" s="137"/>
      <c r="D65" s="137"/>
      <c r="E65" s="138"/>
      <c r="F65" s="136"/>
      <c r="G65" s="137"/>
      <c r="H65" s="137"/>
      <c r="I65" s="138"/>
      <c r="J65" s="136"/>
      <c r="K65" s="137"/>
      <c r="L65" s="137"/>
      <c r="M65" s="138"/>
      <c r="N65" s="136"/>
      <c r="O65" s="137"/>
      <c r="P65" s="137"/>
      <c r="Q65" s="138"/>
      <c r="R65" s="136"/>
      <c r="S65" s="137"/>
      <c r="T65" s="137"/>
      <c r="U65" s="138"/>
      <c r="V65" s="136"/>
      <c r="W65" s="137"/>
      <c r="X65" s="137"/>
      <c r="Y65" s="138"/>
      <c r="Z65" s="136"/>
      <c r="AA65" s="137"/>
      <c r="AB65" s="137"/>
      <c r="AC65" s="138"/>
      <c r="AD65" s="118"/>
      <c r="AE65" s="119"/>
      <c r="AF65" s="119"/>
      <c r="AG65" s="120"/>
    </row>
    <row r="66" spans="1:33" ht="16.5" customHeight="1" x14ac:dyDescent="0.5">
      <c r="A66" s="139" t="s">
        <v>76</v>
      </c>
      <c r="B66" s="136"/>
      <c r="C66" s="137"/>
      <c r="D66" s="137"/>
      <c r="E66" s="138"/>
      <c r="F66" s="136"/>
      <c r="G66" s="137"/>
      <c r="H66" s="137"/>
      <c r="I66" s="138"/>
      <c r="J66" s="136"/>
      <c r="K66" s="137"/>
      <c r="L66" s="137"/>
      <c r="M66" s="138"/>
      <c r="N66" s="136"/>
      <c r="O66" s="137"/>
      <c r="P66" s="137"/>
      <c r="Q66" s="138"/>
      <c r="R66" s="136"/>
      <c r="S66" s="137"/>
      <c r="T66" s="137"/>
      <c r="U66" s="138"/>
      <c r="V66" s="136"/>
      <c r="W66" s="137"/>
      <c r="X66" s="137"/>
      <c r="Y66" s="138"/>
      <c r="Z66" s="136"/>
      <c r="AA66" s="137"/>
      <c r="AB66" s="137"/>
      <c r="AC66" s="138"/>
      <c r="AD66" s="118"/>
      <c r="AE66" s="119"/>
      <c r="AF66" s="119"/>
      <c r="AG66" s="120"/>
    </row>
    <row r="67" spans="1:33" x14ac:dyDescent="0.5">
      <c r="A67" s="139" t="s">
        <v>83</v>
      </c>
      <c r="B67" s="136"/>
      <c r="C67" s="137"/>
      <c r="D67" s="137"/>
      <c r="E67" s="138"/>
      <c r="F67" s="136"/>
      <c r="G67" s="137"/>
      <c r="H67" s="137"/>
      <c r="I67" s="138"/>
      <c r="J67" s="136"/>
      <c r="K67" s="137"/>
      <c r="L67" s="137"/>
      <c r="M67" s="138"/>
      <c r="N67" s="136"/>
      <c r="O67" s="137"/>
      <c r="P67" s="137"/>
      <c r="Q67" s="138"/>
      <c r="R67" s="136"/>
      <c r="S67" s="137"/>
      <c r="T67" s="137"/>
      <c r="U67" s="138"/>
      <c r="V67" s="136"/>
      <c r="W67" s="137"/>
      <c r="X67" s="137"/>
      <c r="Y67" s="138"/>
      <c r="Z67" s="136"/>
      <c r="AA67" s="137"/>
      <c r="AB67" s="137"/>
      <c r="AC67" s="138"/>
      <c r="AD67" s="118"/>
      <c r="AE67" s="119"/>
      <c r="AF67" s="119"/>
      <c r="AG67" s="120"/>
    </row>
    <row r="68" spans="1:33" x14ac:dyDescent="0.5">
      <c r="A68" s="139" t="s">
        <v>45</v>
      </c>
      <c r="B68" s="136"/>
      <c r="C68" s="137"/>
      <c r="D68" s="137"/>
      <c r="E68" s="138"/>
      <c r="F68" s="136"/>
      <c r="G68" s="137"/>
      <c r="H68" s="137"/>
      <c r="I68" s="138"/>
      <c r="J68" s="136"/>
      <c r="K68" s="137"/>
      <c r="L68" s="137"/>
      <c r="M68" s="138"/>
      <c r="N68" s="136"/>
      <c r="O68" s="137"/>
      <c r="P68" s="137"/>
      <c r="Q68" s="138"/>
      <c r="R68" s="136"/>
      <c r="S68" s="137"/>
      <c r="T68" s="137"/>
      <c r="U68" s="138"/>
      <c r="V68" s="136"/>
      <c r="W68" s="137"/>
      <c r="X68" s="137"/>
      <c r="Y68" s="138"/>
      <c r="Z68" s="136"/>
      <c r="AA68" s="137"/>
      <c r="AB68" s="137"/>
      <c r="AC68" s="138"/>
      <c r="AD68" s="118"/>
      <c r="AE68" s="119"/>
      <c r="AF68" s="119"/>
      <c r="AG68" s="120"/>
    </row>
    <row r="69" spans="1:33" x14ac:dyDescent="0.5">
      <c r="A69" s="139" t="s">
        <v>46</v>
      </c>
      <c r="B69" s="136"/>
      <c r="C69" s="137"/>
      <c r="D69" s="137"/>
      <c r="E69" s="138"/>
      <c r="F69" s="136"/>
      <c r="G69" s="137"/>
      <c r="H69" s="137"/>
      <c r="I69" s="138"/>
      <c r="J69" s="136"/>
      <c r="K69" s="137"/>
      <c r="L69" s="137"/>
      <c r="M69" s="138"/>
      <c r="N69" s="136"/>
      <c r="O69" s="137"/>
      <c r="P69" s="137"/>
      <c r="Q69" s="138"/>
      <c r="R69" s="136"/>
      <c r="S69" s="137"/>
      <c r="T69" s="137"/>
      <c r="U69" s="138"/>
      <c r="V69" s="136"/>
      <c r="W69" s="137"/>
      <c r="X69" s="137"/>
      <c r="Y69" s="138"/>
      <c r="Z69" s="136"/>
      <c r="AA69" s="137"/>
      <c r="AB69" s="137"/>
      <c r="AC69" s="138"/>
      <c r="AD69" s="118"/>
      <c r="AE69" s="119"/>
      <c r="AF69" s="119"/>
      <c r="AG69" s="120"/>
    </row>
    <row r="70" spans="1:33" x14ac:dyDescent="0.5">
      <c r="A70" s="139" t="s">
        <v>47</v>
      </c>
      <c r="B70" s="136"/>
      <c r="C70" s="137"/>
      <c r="D70" s="137"/>
      <c r="E70" s="138"/>
      <c r="F70" s="136"/>
      <c r="G70" s="137"/>
      <c r="H70" s="137"/>
      <c r="I70" s="138"/>
      <c r="J70" s="136"/>
      <c r="K70" s="137"/>
      <c r="L70" s="137"/>
      <c r="M70" s="138"/>
      <c r="N70" s="136"/>
      <c r="O70" s="137"/>
      <c r="P70" s="137"/>
      <c r="Q70" s="138"/>
      <c r="R70" s="136"/>
      <c r="S70" s="137"/>
      <c r="T70" s="137"/>
      <c r="U70" s="138"/>
      <c r="V70" s="136"/>
      <c r="W70" s="137"/>
      <c r="X70" s="137"/>
      <c r="Y70" s="138"/>
      <c r="Z70" s="136"/>
      <c r="AA70" s="137"/>
      <c r="AB70" s="137"/>
      <c r="AC70" s="138"/>
      <c r="AD70" s="118"/>
      <c r="AE70" s="119"/>
      <c r="AF70" s="119"/>
      <c r="AG70" s="120"/>
    </row>
    <row r="71" spans="1:33" x14ac:dyDescent="0.5">
      <c r="A71" s="139" t="s">
        <v>48</v>
      </c>
      <c r="B71" s="136"/>
      <c r="C71" s="137"/>
      <c r="D71" s="137"/>
      <c r="E71" s="138"/>
      <c r="F71" s="136"/>
      <c r="G71" s="137"/>
      <c r="H71" s="137"/>
      <c r="I71" s="138"/>
      <c r="J71" s="136"/>
      <c r="K71" s="137"/>
      <c r="L71" s="137"/>
      <c r="M71" s="138"/>
      <c r="N71" s="136"/>
      <c r="O71" s="137"/>
      <c r="P71" s="137"/>
      <c r="Q71" s="138"/>
      <c r="R71" s="136"/>
      <c r="S71" s="137"/>
      <c r="T71" s="137"/>
      <c r="U71" s="138"/>
      <c r="V71" s="136"/>
      <c r="W71" s="137"/>
      <c r="X71" s="137"/>
      <c r="Y71" s="138"/>
      <c r="Z71" s="136"/>
      <c r="AA71" s="137"/>
      <c r="AB71" s="137"/>
      <c r="AC71" s="138"/>
      <c r="AD71" s="118"/>
      <c r="AE71" s="119"/>
      <c r="AF71" s="119"/>
      <c r="AG71" s="120"/>
    </row>
    <row r="72" spans="1:33" x14ac:dyDescent="0.5">
      <c r="A72" s="139" t="s">
        <v>49</v>
      </c>
      <c r="B72" s="136"/>
      <c r="C72" s="137"/>
      <c r="D72" s="137"/>
      <c r="E72" s="138"/>
      <c r="F72" s="136"/>
      <c r="G72" s="137"/>
      <c r="H72" s="137"/>
      <c r="I72" s="138"/>
      <c r="J72" s="136"/>
      <c r="K72" s="137"/>
      <c r="L72" s="137"/>
      <c r="M72" s="138"/>
      <c r="N72" s="136"/>
      <c r="O72" s="137"/>
      <c r="P72" s="137"/>
      <c r="Q72" s="138"/>
      <c r="R72" s="136"/>
      <c r="S72" s="137"/>
      <c r="T72" s="137"/>
      <c r="U72" s="138"/>
      <c r="V72" s="136"/>
      <c r="W72" s="137"/>
      <c r="X72" s="137"/>
      <c r="Y72" s="138"/>
      <c r="Z72" s="136"/>
      <c r="AA72" s="137"/>
      <c r="AB72" s="137"/>
      <c r="AC72" s="138"/>
      <c r="AD72" s="118"/>
      <c r="AE72" s="119"/>
      <c r="AF72" s="119"/>
      <c r="AG72" s="120"/>
    </row>
    <row r="73" spans="1:33" ht="15.3" thickBot="1" x14ac:dyDescent="0.55000000000000004">
      <c r="A73" s="140" t="s">
        <v>50</v>
      </c>
      <c r="B73" s="141"/>
      <c r="C73" s="142"/>
      <c r="D73" s="142"/>
      <c r="E73" s="143"/>
      <c r="F73" s="141"/>
      <c r="G73" s="142"/>
      <c r="H73" s="142"/>
      <c r="I73" s="143"/>
      <c r="J73" s="141"/>
      <c r="K73" s="142"/>
      <c r="L73" s="142"/>
      <c r="M73" s="143"/>
      <c r="N73" s="141"/>
      <c r="O73" s="142"/>
      <c r="P73" s="142"/>
      <c r="Q73" s="143"/>
      <c r="R73" s="141"/>
      <c r="S73" s="142"/>
      <c r="T73" s="142"/>
      <c r="U73" s="143"/>
      <c r="V73" s="141"/>
      <c r="W73" s="142"/>
      <c r="X73" s="142"/>
      <c r="Y73" s="143"/>
      <c r="Z73" s="141"/>
      <c r="AA73" s="142"/>
      <c r="AB73" s="142"/>
      <c r="AC73" s="143"/>
      <c r="AD73" s="128"/>
      <c r="AE73" s="129"/>
      <c r="AF73" s="129"/>
      <c r="AG73" s="130"/>
    </row>
    <row r="74" spans="1:33" ht="15.3" thickBot="1" x14ac:dyDescent="0.55000000000000004">
      <c r="A74" s="131"/>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33"/>
      <c r="AE74" s="133"/>
      <c r="AF74" s="133"/>
      <c r="AG74" s="133"/>
    </row>
    <row r="75" spans="1:33" x14ac:dyDescent="0.5">
      <c r="A75" s="131"/>
      <c r="B75" s="107"/>
      <c r="C75" s="108"/>
      <c r="D75" s="109" t="s">
        <v>68</v>
      </c>
      <c r="E75" s="110"/>
      <c r="F75" s="107"/>
      <c r="G75" s="108"/>
      <c r="H75" s="109" t="s">
        <v>69</v>
      </c>
      <c r="I75" s="110"/>
      <c r="J75" s="107"/>
      <c r="K75" s="108"/>
      <c r="L75" s="109" t="s">
        <v>70</v>
      </c>
      <c r="M75" s="110"/>
      <c r="N75" s="107"/>
      <c r="O75" s="108"/>
      <c r="P75" s="109" t="s">
        <v>71</v>
      </c>
      <c r="Q75" s="110"/>
      <c r="R75" s="107"/>
      <c r="S75" s="108"/>
      <c r="T75" s="109" t="s">
        <v>72</v>
      </c>
      <c r="U75" s="110"/>
      <c r="V75" s="107"/>
      <c r="W75" s="108"/>
      <c r="X75" s="109" t="s">
        <v>73</v>
      </c>
      <c r="Y75" s="110"/>
      <c r="Z75" s="107"/>
      <c r="AA75" s="108"/>
      <c r="AB75" s="145" t="s">
        <v>74</v>
      </c>
      <c r="AC75" s="146"/>
      <c r="AD75" s="107"/>
      <c r="AE75" s="108" t="s">
        <v>406</v>
      </c>
      <c r="AF75" s="111"/>
      <c r="AG75" s="110"/>
    </row>
    <row r="76" spans="1:33" x14ac:dyDescent="0.5">
      <c r="A76" s="134" t="s">
        <v>182</v>
      </c>
      <c r="B76" s="310" t="str">
        <f>TEXT($C$41,"MM/YYY")&amp;" - "&amp;TEXT($D$41,"MM/YYYY")</f>
        <v>01/2018 - 12/2018</v>
      </c>
      <c r="C76" s="311" t="str">
        <f>TEXT($C$42,"MM/YYY")&amp;" - "&amp;TEXT($D$42,"MM/YYYY")</f>
        <v>01/2019 - 12/2019</v>
      </c>
      <c r="D76" s="311" t="str">
        <f>TEXT($C$43,"MM/YYY")&amp;" - "&amp;TEXT($D$43,"MM/YYYY")</f>
        <v>01/2020 - 12/2020</v>
      </c>
      <c r="E76" s="312" t="str">
        <f>TEXT($C$44,"MM/YYY")&amp;" - "&amp;TEXT($D$44,"MM/YYYY")</f>
        <v>01/2021 - 12/2021</v>
      </c>
      <c r="F76" s="310" t="str">
        <f>TEXT($C$41,"MM/YYY")&amp;" - "&amp;TEXT($D$41,"MM/YYYY")</f>
        <v>01/2018 - 12/2018</v>
      </c>
      <c r="G76" s="311" t="str">
        <f>TEXT($C$42,"MM/YYY")&amp;" - "&amp;TEXT($D$42,"MM/YYYY")</f>
        <v>01/2019 - 12/2019</v>
      </c>
      <c r="H76" s="311" t="str">
        <f>TEXT($C$43,"MM/YYY")&amp;" - "&amp;TEXT($D$43,"MM/YYYY")</f>
        <v>01/2020 - 12/2020</v>
      </c>
      <c r="I76" s="312" t="str">
        <f>TEXT($C$44,"MM/YYY")&amp;" - "&amp;TEXT($D$44,"MM/YYYY")</f>
        <v>01/2021 - 12/2021</v>
      </c>
      <c r="J76" s="310" t="str">
        <f>TEXT($C$41,"MM/YYY")&amp;" - "&amp;TEXT($D$41,"MM/YYYY")</f>
        <v>01/2018 - 12/2018</v>
      </c>
      <c r="K76" s="311" t="str">
        <f>TEXT($C$42,"MM/YYY")&amp;" - "&amp;TEXT($D$42,"MM/YYYY")</f>
        <v>01/2019 - 12/2019</v>
      </c>
      <c r="L76" s="311" t="str">
        <f>TEXT($C$43,"MM/YYY")&amp;" - "&amp;TEXT($D$43,"MM/YYYY")</f>
        <v>01/2020 - 12/2020</v>
      </c>
      <c r="M76" s="312" t="str">
        <f>TEXT($C$44,"MM/YYY")&amp;" - "&amp;TEXT($D$44,"MM/YYYY")</f>
        <v>01/2021 - 12/2021</v>
      </c>
      <c r="N76" s="310" t="str">
        <f>TEXT($C$41,"MM/YYY")&amp;" - "&amp;TEXT($D$41,"MM/YYYY")</f>
        <v>01/2018 - 12/2018</v>
      </c>
      <c r="O76" s="311" t="str">
        <f>TEXT($C$42,"MM/YYY")&amp;" - "&amp;TEXT($D$42,"MM/YYYY")</f>
        <v>01/2019 - 12/2019</v>
      </c>
      <c r="P76" s="311" t="str">
        <f>TEXT($C$43,"MM/YYY")&amp;" - "&amp;TEXT($D$43,"MM/YYYY")</f>
        <v>01/2020 - 12/2020</v>
      </c>
      <c r="Q76" s="312" t="str">
        <f>TEXT($C$44,"MM/YYY")&amp;" - "&amp;TEXT($D$44,"MM/YYYY")</f>
        <v>01/2021 - 12/2021</v>
      </c>
      <c r="R76" s="310" t="str">
        <f>TEXT($C$41,"MM/YYY")&amp;" - "&amp;TEXT($D$41,"MM/YYYY")</f>
        <v>01/2018 - 12/2018</v>
      </c>
      <c r="S76" s="311" t="str">
        <f>TEXT($C$42,"MM/YYY")&amp;" - "&amp;TEXT($D$42,"MM/YYYY")</f>
        <v>01/2019 - 12/2019</v>
      </c>
      <c r="T76" s="311" t="str">
        <f>TEXT($C$43,"MM/YYY")&amp;" - "&amp;TEXT($D$43,"MM/YYYY")</f>
        <v>01/2020 - 12/2020</v>
      </c>
      <c r="U76" s="312" t="str">
        <f>TEXT($C$44,"MM/YYY")&amp;" - "&amp;TEXT($D$44,"MM/YYYY")</f>
        <v>01/2021 - 12/2021</v>
      </c>
      <c r="V76" s="310" t="str">
        <f>TEXT($C$41,"MM/YYY")&amp;" - "&amp;TEXT($D$41,"MM/YYYY")</f>
        <v>01/2018 - 12/2018</v>
      </c>
      <c r="W76" s="311" t="str">
        <f>TEXT($C$42,"MM/YYY")&amp;" - "&amp;TEXT($D$42,"MM/YYYY")</f>
        <v>01/2019 - 12/2019</v>
      </c>
      <c r="X76" s="311" t="str">
        <f>TEXT($C$43,"MM/YYY")&amp;" - "&amp;TEXT($D$43,"MM/YYYY")</f>
        <v>01/2020 - 12/2020</v>
      </c>
      <c r="Y76" s="312" t="str">
        <f>TEXT($C$44,"MM/YYY")&amp;" - "&amp;TEXT($D$44,"MM/YYYY")</f>
        <v>01/2021 - 12/2021</v>
      </c>
      <c r="Z76" s="310" t="str">
        <f>TEXT($C$41,"MM/YYY")&amp;" - "&amp;TEXT($D$41,"MM/YYYY")</f>
        <v>01/2018 - 12/2018</v>
      </c>
      <c r="AA76" s="311" t="str">
        <f>TEXT($C$42,"MM/YYY")&amp;" - "&amp;TEXT($D$42,"MM/YYYY")</f>
        <v>01/2019 - 12/2019</v>
      </c>
      <c r="AB76" s="311" t="str">
        <f>TEXT($C$43,"MM/YYY")&amp;" - "&amp;TEXT($D$43,"MM/YYYY")</f>
        <v>01/2020 - 12/2020</v>
      </c>
      <c r="AC76" s="312" t="str">
        <f>TEXT($C$44,"MM/YYY")&amp;" - "&amp;TEXT($D$44,"MM/YYYY")</f>
        <v>01/2021 - 12/2021</v>
      </c>
      <c r="AD76" s="310" t="str">
        <f>TEXT($C$41,"MM/YYY")&amp;" - "&amp;TEXT($D$41,"MM/YYYY")</f>
        <v>01/2018 - 12/2018</v>
      </c>
      <c r="AE76" s="311" t="str">
        <f>TEXT($C$42,"MM/YYY")&amp;" - "&amp;TEXT($D$42,"MM/YYYY")</f>
        <v>01/2019 - 12/2019</v>
      </c>
      <c r="AF76" s="311" t="str">
        <f>TEXT($C$43,"MM/YYY")&amp;" - "&amp;TEXT($D$43,"MM/YYYY")</f>
        <v>01/2020 - 12/2020</v>
      </c>
      <c r="AG76" s="312" t="str">
        <f>TEXT($C$44,"MM/YYY")&amp;" - "&amp;TEXT($D$44,"MM/YYYY")</f>
        <v>01/2021 - 12/2021</v>
      </c>
    </row>
    <row r="77" spans="1:33" x14ac:dyDescent="0.5">
      <c r="A77" s="135" t="s">
        <v>42</v>
      </c>
      <c r="B77" s="136"/>
      <c r="C77" s="137"/>
      <c r="D77" s="137"/>
      <c r="E77" s="138"/>
      <c r="F77" s="136"/>
      <c r="G77" s="137"/>
      <c r="H77" s="137"/>
      <c r="I77" s="138"/>
      <c r="J77" s="136"/>
      <c r="K77" s="137"/>
      <c r="L77" s="137"/>
      <c r="M77" s="138"/>
      <c r="N77" s="136"/>
      <c r="O77" s="137"/>
      <c r="P77" s="137"/>
      <c r="Q77" s="138"/>
      <c r="R77" s="136"/>
      <c r="S77" s="137"/>
      <c r="T77" s="137"/>
      <c r="U77" s="138"/>
      <c r="V77" s="136"/>
      <c r="W77" s="137"/>
      <c r="X77" s="137"/>
      <c r="Y77" s="138"/>
      <c r="Z77" s="136"/>
      <c r="AA77" s="137"/>
      <c r="AB77" s="137"/>
      <c r="AC77" s="138"/>
      <c r="AD77" s="118"/>
      <c r="AE77" s="119"/>
      <c r="AF77" s="119"/>
      <c r="AG77" s="120"/>
    </row>
    <row r="78" spans="1:33" x14ac:dyDescent="0.5">
      <c r="A78" s="139" t="s">
        <v>43</v>
      </c>
      <c r="B78" s="136"/>
      <c r="C78" s="137"/>
      <c r="D78" s="137"/>
      <c r="E78" s="138"/>
      <c r="F78" s="136"/>
      <c r="G78" s="137"/>
      <c r="H78" s="137"/>
      <c r="I78" s="138"/>
      <c r="J78" s="136"/>
      <c r="K78" s="137"/>
      <c r="L78" s="137"/>
      <c r="M78" s="138"/>
      <c r="N78" s="136"/>
      <c r="O78" s="137"/>
      <c r="P78" s="137"/>
      <c r="Q78" s="138"/>
      <c r="R78" s="136"/>
      <c r="S78" s="137"/>
      <c r="T78" s="137"/>
      <c r="U78" s="138"/>
      <c r="V78" s="136"/>
      <c r="W78" s="137"/>
      <c r="X78" s="137"/>
      <c r="Y78" s="138"/>
      <c r="Z78" s="136"/>
      <c r="AA78" s="137"/>
      <c r="AB78" s="137"/>
      <c r="AC78" s="138"/>
      <c r="AD78" s="118"/>
      <c r="AE78" s="119"/>
      <c r="AF78" s="119"/>
      <c r="AG78" s="120"/>
    </row>
    <row r="79" spans="1:33" ht="15.75" customHeight="1" x14ac:dyDescent="0.5">
      <c r="A79" s="139" t="s">
        <v>76</v>
      </c>
      <c r="B79" s="136"/>
      <c r="C79" s="137"/>
      <c r="D79" s="137"/>
      <c r="E79" s="138"/>
      <c r="F79" s="136"/>
      <c r="G79" s="137"/>
      <c r="H79" s="137"/>
      <c r="I79" s="138"/>
      <c r="J79" s="136"/>
      <c r="K79" s="137"/>
      <c r="L79" s="137"/>
      <c r="M79" s="138"/>
      <c r="N79" s="136"/>
      <c r="O79" s="137"/>
      <c r="P79" s="137"/>
      <c r="Q79" s="138"/>
      <c r="R79" s="136"/>
      <c r="S79" s="137"/>
      <c r="T79" s="137"/>
      <c r="U79" s="138"/>
      <c r="V79" s="136"/>
      <c r="W79" s="137"/>
      <c r="X79" s="137"/>
      <c r="Y79" s="138"/>
      <c r="Z79" s="136"/>
      <c r="AA79" s="137"/>
      <c r="AB79" s="137"/>
      <c r="AC79" s="138"/>
      <c r="AD79" s="118"/>
      <c r="AE79" s="119"/>
      <c r="AF79" s="119"/>
      <c r="AG79" s="120"/>
    </row>
    <row r="80" spans="1:33" x14ac:dyDescent="0.5">
      <c r="A80" s="139" t="s">
        <v>83</v>
      </c>
      <c r="B80" s="136"/>
      <c r="C80" s="137"/>
      <c r="D80" s="137"/>
      <c r="E80" s="138"/>
      <c r="F80" s="136"/>
      <c r="G80" s="137"/>
      <c r="H80" s="137"/>
      <c r="I80" s="138"/>
      <c r="J80" s="136"/>
      <c r="K80" s="137"/>
      <c r="L80" s="137"/>
      <c r="M80" s="138"/>
      <c r="N80" s="136"/>
      <c r="O80" s="137"/>
      <c r="P80" s="137"/>
      <c r="Q80" s="138"/>
      <c r="R80" s="136"/>
      <c r="S80" s="137"/>
      <c r="T80" s="137"/>
      <c r="U80" s="138"/>
      <c r="V80" s="136"/>
      <c r="W80" s="137"/>
      <c r="X80" s="137"/>
      <c r="Y80" s="138"/>
      <c r="Z80" s="136"/>
      <c r="AA80" s="137"/>
      <c r="AB80" s="137"/>
      <c r="AC80" s="138"/>
      <c r="AD80" s="118"/>
      <c r="AE80" s="119"/>
      <c r="AF80" s="119"/>
      <c r="AG80" s="120"/>
    </row>
    <row r="81" spans="1:33" x14ac:dyDescent="0.5">
      <c r="A81" s="139" t="s">
        <v>45</v>
      </c>
      <c r="B81" s="136"/>
      <c r="C81" s="137"/>
      <c r="D81" s="137"/>
      <c r="E81" s="138"/>
      <c r="F81" s="136"/>
      <c r="G81" s="137"/>
      <c r="H81" s="137"/>
      <c r="I81" s="138"/>
      <c r="J81" s="136"/>
      <c r="K81" s="137"/>
      <c r="L81" s="137"/>
      <c r="M81" s="138"/>
      <c r="N81" s="136"/>
      <c r="O81" s="137"/>
      <c r="P81" s="137"/>
      <c r="Q81" s="138"/>
      <c r="R81" s="136"/>
      <c r="S81" s="137"/>
      <c r="T81" s="137"/>
      <c r="U81" s="138"/>
      <c r="V81" s="136"/>
      <c r="W81" s="137"/>
      <c r="X81" s="137"/>
      <c r="Y81" s="138"/>
      <c r="Z81" s="136"/>
      <c r="AA81" s="137"/>
      <c r="AB81" s="137"/>
      <c r="AC81" s="138"/>
      <c r="AD81" s="118"/>
      <c r="AE81" s="119"/>
      <c r="AF81" s="119"/>
      <c r="AG81" s="120"/>
    </row>
    <row r="82" spans="1:33" x14ac:dyDescent="0.5">
      <c r="A82" s="139" t="s">
        <v>46</v>
      </c>
      <c r="B82" s="136"/>
      <c r="C82" s="137"/>
      <c r="D82" s="137"/>
      <c r="E82" s="138"/>
      <c r="F82" s="136"/>
      <c r="G82" s="137"/>
      <c r="H82" s="137"/>
      <c r="I82" s="138"/>
      <c r="J82" s="136"/>
      <c r="K82" s="137"/>
      <c r="L82" s="137"/>
      <c r="M82" s="138"/>
      <c r="N82" s="136"/>
      <c r="O82" s="137"/>
      <c r="P82" s="137"/>
      <c r="Q82" s="138"/>
      <c r="R82" s="136"/>
      <c r="S82" s="137"/>
      <c r="T82" s="137"/>
      <c r="U82" s="138"/>
      <c r="V82" s="136"/>
      <c r="W82" s="137"/>
      <c r="X82" s="137"/>
      <c r="Y82" s="138"/>
      <c r="Z82" s="136"/>
      <c r="AA82" s="137"/>
      <c r="AB82" s="137"/>
      <c r="AC82" s="138"/>
      <c r="AD82" s="118"/>
      <c r="AE82" s="119"/>
      <c r="AF82" s="119"/>
      <c r="AG82" s="120"/>
    </row>
    <row r="83" spans="1:33" x14ac:dyDescent="0.5">
      <c r="A83" s="139" t="s">
        <v>47</v>
      </c>
      <c r="B83" s="136"/>
      <c r="C83" s="137"/>
      <c r="D83" s="137"/>
      <c r="E83" s="138"/>
      <c r="F83" s="136"/>
      <c r="G83" s="137"/>
      <c r="H83" s="137"/>
      <c r="I83" s="138"/>
      <c r="J83" s="136"/>
      <c r="K83" s="137"/>
      <c r="L83" s="137"/>
      <c r="M83" s="138"/>
      <c r="N83" s="136"/>
      <c r="O83" s="137"/>
      <c r="P83" s="137"/>
      <c r="Q83" s="138"/>
      <c r="R83" s="136"/>
      <c r="S83" s="137"/>
      <c r="T83" s="137"/>
      <c r="U83" s="138"/>
      <c r="V83" s="136"/>
      <c r="W83" s="137"/>
      <c r="X83" s="137"/>
      <c r="Y83" s="138"/>
      <c r="Z83" s="136"/>
      <c r="AA83" s="137"/>
      <c r="AB83" s="137"/>
      <c r="AC83" s="138"/>
      <c r="AD83" s="118"/>
      <c r="AE83" s="119"/>
      <c r="AF83" s="119"/>
      <c r="AG83" s="120"/>
    </row>
    <row r="84" spans="1:33" x14ac:dyDescent="0.5">
      <c r="A84" s="139" t="s">
        <v>48</v>
      </c>
      <c r="B84" s="136"/>
      <c r="C84" s="137"/>
      <c r="D84" s="137"/>
      <c r="E84" s="138"/>
      <c r="F84" s="136"/>
      <c r="G84" s="137"/>
      <c r="H84" s="137"/>
      <c r="I84" s="138"/>
      <c r="J84" s="136"/>
      <c r="K84" s="137"/>
      <c r="L84" s="137"/>
      <c r="M84" s="138"/>
      <c r="N84" s="136"/>
      <c r="O84" s="137"/>
      <c r="P84" s="137"/>
      <c r="Q84" s="138"/>
      <c r="R84" s="136"/>
      <c r="S84" s="137"/>
      <c r="T84" s="137"/>
      <c r="U84" s="138"/>
      <c r="V84" s="136"/>
      <c r="W84" s="137"/>
      <c r="X84" s="137"/>
      <c r="Y84" s="138"/>
      <c r="Z84" s="136"/>
      <c r="AA84" s="137"/>
      <c r="AB84" s="137"/>
      <c r="AC84" s="138"/>
      <c r="AD84" s="118"/>
      <c r="AE84" s="119"/>
      <c r="AF84" s="119"/>
      <c r="AG84" s="120"/>
    </row>
    <row r="85" spans="1:33" x14ac:dyDescent="0.5">
      <c r="A85" s="139" t="s">
        <v>49</v>
      </c>
      <c r="B85" s="136"/>
      <c r="C85" s="137"/>
      <c r="D85" s="137"/>
      <c r="E85" s="138"/>
      <c r="F85" s="136"/>
      <c r="G85" s="137"/>
      <c r="H85" s="137"/>
      <c r="I85" s="138"/>
      <c r="J85" s="136"/>
      <c r="K85" s="137"/>
      <c r="L85" s="137"/>
      <c r="M85" s="138"/>
      <c r="N85" s="136"/>
      <c r="O85" s="137"/>
      <c r="P85" s="137"/>
      <c r="Q85" s="138"/>
      <c r="R85" s="136"/>
      <c r="S85" s="137"/>
      <c r="T85" s="137"/>
      <c r="U85" s="138"/>
      <c r="V85" s="136"/>
      <c r="W85" s="137"/>
      <c r="X85" s="137"/>
      <c r="Y85" s="138"/>
      <c r="Z85" s="136"/>
      <c r="AA85" s="137"/>
      <c r="AB85" s="137"/>
      <c r="AC85" s="138"/>
      <c r="AD85" s="118"/>
      <c r="AE85" s="119"/>
      <c r="AF85" s="119"/>
      <c r="AG85" s="120"/>
    </row>
    <row r="86" spans="1:33" ht="15.3" thickBot="1" x14ac:dyDescent="0.55000000000000004">
      <c r="A86" s="140" t="s">
        <v>50</v>
      </c>
      <c r="B86" s="141"/>
      <c r="C86" s="142"/>
      <c r="D86" s="142"/>
      <c r="E86" s="143"/>
      <c r="F86" s="141"/>
      <c r="G86" s="142"/>
      <c r="H86" s="142"/>
      <c r="I86" s="143"/>
      <c r="J86" s="141"/>
      <c r="K86" s="142"/>
      <c r="L86" s="142"/>
      <c r="M86" s="143"/>
      <c r="N86" s="141"/>
      <c r="O86" s="142"/>
      <c r="P86" s="142"/>
      <c r="Q86" s="143"/>
      <c r="R86" s="141"/>
      <c r="S86" s="142"/>
      <c r="T86" s="142"/>
      <c r="U86" s="143"/>
      <c r="V86" s="141"/>
      <c r="W86" s="142"/>
      <c r="X86" s="142"/>
      <c r="Y86" s="143"/>
      <c r="Z86" s="141"/>
      <c r="AA86" s="142"/>
      <c r="AB86" s="142"/>
      <c r="AC86" s="143"/>
      <c r="AD86" s="128"/>
      <c r="AE86" s="129"/>
      <c r="AF86" s="129"/>
      <c r="AG86" s="130"/>
    </row>
    <row r="87" spans="1:33" ht="15.3" thickBot="1" x14ac:dyDescent="0.55000000000000004">
      <c r="A87" s="131"/>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row>
    <row r="88" spans="1:33" x14ac:dyDescent="0.5">
      <c r="A88" s="131"/>
      <c r="B88" s="107"/>
      <c r="C88" s="108"/>
      <c r="D88" s="109" t="s">
        <v>68</v>
      </c>
      <c r="E88" s="110"/>
      <c r="F88" s="107"/>
      <c r="G88" s="108"/>
      <c r="H88" s="109" t="s">
        <v>69</v>
      </c>
      <c r="I88" s="110"/>
      <c r="J88" s="107"/>
      <c r="K88" s="108"/>
      <c r="L88" s="109" t="s">
        <v>70</v>
      </c>
      <c r="M88" s="110"/>
      <c r="N88" s="107"/>
      <c r="O88" s="108"/>
      <c r="P88" s="109" t="s">
        <v>71</v>
      </c>
      <c r="Q88" s="110"/>
      <c r="R88" s="107"/>
      <c r="S88" s="108"/>
      <c r="T88" s="109" t="s">
        <v>72</v>
      </c>
      <c r="U88" s="110"/>
      <c r="V88" s="107"/>
      <c r="W88" s="108"/>
      <c r="X88" s="109" t="s">
        <v>73</v>
      </c>
      <c r="Y88" s="110"/>
      <c r="Z88" s="107"/>
      <c r="AA88" s="108"/>
      <c r="AB88" s="109" t="s">
        <v>74</v>
      </c>
      <c r="AC88" s="110"/>
      <c r="AD88" s="107"/>
      <c r="AE88" s="108" t="s">
        <v>406</v>
      </c>
      <c r="AF88" s="111"/>
      <c r="AG88" s="110"/>
    </row>
    <row r="89" spans="1:33" x14ac:dyDescent="0.5">
      <c r="A89" s="134" t="s">
        <v>183</v>
      </c>
      <c r="B89" s="310" t="str">
        <f>TEXT($C$41,"MM/YYY")&amp;" - "&amp;TEXT($D$41,"MM/YYYY")</f>
        <v>01/2018 - 12/2018</v>
      </c>
      <c r="C89" s="311" t="str">
        <f>TEXT($C$42,"MM/YYY")&amp;" - "&amp;TEXT($D$42,"MM/YYYY")</f>
        <v>01/2019 - 12/2019</v>
      </c>
      <c r="D89" s="311" t="str">
        <f>TEXT($C$43,"MM/YYY")&amp;" - "&amp;TEXT($D$43,"MM/YYYY")</f>
        <v>01/2020 - 12/2020</v>
      </c>
      <c r="E89" s="312" t="str">
        <f>TEXT($C$44,"MM/YYY")&amp;" - "&amp;TEXT($D$44,"MM/YYYY")</f>
        <v>01/2021 - 12/2021</v>
      </c>
      <c r="F89" s="310" t="str">
        <f>TEXT($C$41,"MM/YYY")&amp;" - "&amp;TEXT($D$41,"MM/YYYY")</f>
        <v>01/2018 - 12/2018</v>
      </c>
      <c r="G89" s="311" t="str">
        <f>TEXT($C$42,"MM/YYY")&amp;" - "&amp;TEXT($D$42,"MM/YYYY")</f>
        <v>01/2019 - 12/2019</v>
      </c>
      <c r="H89" s="311" t="str">
        <f>TEXT($C$43,"MM/YYY")&amp;" - "&amp;TEXT($D$43,"MM/YYYY")</f>
        <v>01/2020 - 12/2020</v>
      </c>
      <c r="I89" s="312" t="str">
        <f>TEXT($C$44,"MM/YYY")&amp;" - "&amp;TEXT($D$44,"MM/YYYY")</f>
        <v>01/2021 - 12/2021</v>
      </c>
      <c r="J89" s="310" t="str">
        <f>TEXT($C$41,"MM/YYY")&amp;" - "&amp;TEXT($D$41,"MM/YYYY")</f>
        <v>01/2018 - 12/2018</v>
      </c>
      <c r="K89" s="311" t="str">
        <f>TEXT($C$42,"MM/YYY")&amp;" - "&amp;TEXT($D$42,"MM/YYYY")</f>
        <v>01/2019 - 12/2019</v>
      </c>
      <c r="L89" s="311" t="str">
        <f>TEXT($C$43,"MM/YYY")&amp;" - "&amp;TEXT($D$43,"MM/YYYY")</f>
        <v>01/2020 - 12/2020</v>
      </c>
      <c r="M89" s="312" t="str">
        <f>TEXT($C$44,"MM/YYY")&amp;" - "&amp;TEXT($D$44,"MM/YYYY")</f>
        <v>01/2021 - 12/2021</v>
      </c>
      <c r="N89" s="310" t="str">
        <f>TEXT($C$41,"MM/YYY")&amp;" - "&amp;TEXT($D$41,"MM/YYYY")</f>
        <v>01/2018 - 12/2018</v>
      </c>
      <c r="O89" s="311" t="str">
        <f>TEXT($C$42,"MM/YYY")&amp;" - "&amp;TEXT($D$42,"MM/YYYY")</f>
        <v>01/2019 - 12/2019</v>
      </c>
      <c r="P89" s="311" t="str">
        <f>TEXT($C$43,"MM/YYY")&amp;" - "&amp;TEXT($D$43,"MM/YYYY")</f>
        <v>01/2020 - 12/2020</v>
      </c>
      <c r="Q89" s="312" t="str">
        <f>TEXT($C$44,"MM/YYY")&amp;" - "&amp;TEXT($D$44,"MM/YYYY")</f>
        <v>01/2021 - 12/2021</v>
      </c>
      <c r="R89" s="310" t="str">
        <f>TEXT($C$41,"MM/YYY")&amp;" - "&amp;TEXT($D$41,"MM/YYYY")</f>
        <v>01/2018 - 12/2018</v>
      </c>
      <c r="S89" s="311" t="str">
        <f>TEXT($C$42,"MM/YYY")&amp;" - "&amp;TEXT($D$42,"MM/YYYY")</f>
        <v>01/2019 - 12/2019</v>
      </c>
      <c r="T89" s="311" t="str">
        <f>TEXT($C$43,"MM/YYY")&amp;" - "&amp;TEXT($D$43,"MM/YYYY")</f>
        <v>01/2020 - 12/2020</v>
      </c>
      <c r="U89" s="312" t="str">
        <f>TEXT($C$44,"MM/YYY")&amp;" - "&amp;TEXT($D$44,"MM/YYYY")</f>
        <v>01/2021 - 12/2021</v>
      </c>
      <c r="V89" s="310" t="str">
        <f>TEXT($C$41,"MM/YYY")&amp;" - "&amp;TEXT($D$41,"MM/YYYY")</f>
        <v>01/2018 - 12/2018</v>
      </c>
      <c r="W89" s="311" t="str">
        <f>TEXT($C$42,"MM/YYY")&amp;" - "&amp;TEXT($D$42,"MM/YYYY")</f>
        <v>01/2019 - 12/2019</v>
      </c>
      <c r="X89" s="311" t="str">
        <f>TEXT($C$43,"MM/YYY")&amp;" - "&amp;TEXT($D$43,"MM/YYYY")</f>
        <v>01/2020 - 12/2020</v>
      </c>
      <c r="Y89" s="312" t="str">
        <f>TEXT($C$44,"MM/YYY")&amp;" - "&amp;TEXT($D$44,"MM/YYYY")</f>
        <v>01/2021 - 12/2021</v>
      </c>
      <c r="Z89" s="310" t="str">
        <f>TEXT($C$41,"MM/YYY")&amp;" - "&amp;TEXT($D$41,"MM/YYYY")</f>
        <v>01/2018 - 12/2018</v>
      </c>
      <c r="AA89" s="311" t="str">
        <f>TEXT($C$42,"MM/YYY")&amp;" - "&amp;TEXT($D$42,"MM/YYYY")</f>
        <v>01/2019 - 12/2019</v>
      </c>
      <c r="AB89" s="311" t="str">
        <f>TEXT($C$43,"MM/YYY")&amp;" - "&amp;TEXT($D$43,"MM/YYYY")</f>
        <v>01/2020 - 12/2020</v>
      </c>
      <c r="AC89" s="312" t="str">
        <f>TEXT($C$44,"MM/YYY")&amp;" - "&amp;TEXT($D$44,"MM/YYYY")</f>
        <v>01/2021 - 12/2021</v>
      </c>
      <c r="AD89" s="310" t="str">
        <f>TEXT($C$41,"MM/YYY")&amp;" - "&amp;TEXT($D$41,"MM/YYYY")</f>
        <v>01/2018 - 12/2018</v>
      </c>
      <c r="AE89" s="311" t="str">
        <f>TEXT($C$42,"MM/YYY")&amp;" - "&amp;TEXT($D$42,"MM/YYYY")</f>
        <v>01/2019 - 12/2019</v>
      </c>
      <c r="AF89" s="311" t="str">
        <f>TEXT($C$43,"MM/YYY")&amp;" - "&amp;TEXT($D$43,"MM/YYYY")</f>
        <v>01/2020 - 12/2020</v>
      </c>
      <c r="AG89" s="312" t="str">
        <f>TEXT($C$44,"MM/YYY")&amp;" - "&amp;TEXT($D$44,"MM/YYYY")</f>
        <v>01/2021 - 12/2021</v>
      </c>
    </row>
    <row r="90" spans="1:33" x14ac:dyDescent="0.5">
      <c r="A90" s="135" t="s">
        <v>42</v>
      </c>
      <c r="B90" s="136"/>
      <c r="C90" s="137"/>
      <c r="D90" s="137"/>
      <c r="E90" s="138"/>
      <c r="F90" s="136"/>
      <c r="G90" s="137"/>
      <c r="H90" s="137"/>
      <c r="I90" s="138"/>
      <c r="J90" s="136"/>
      <c r="K90" s="137"/>
      <c r="L90" s="137"/>
      <c r="M90" s="138"/>
      <c r="N90" s="136"/>
      <c r="O90" s="137"/>
      <c r="P90" s="137"/>
      <c r="Q90" s="138"/>
      <c r="R90" s="136"/>
      <c r="S90" s="137"/>
      <c r="T90" s="137"/>
      <c r="U90" s="138"/>
      <c r="V90" s="136"/>
      <c r="W90" s="137"/>
      <c r="X90" s="137"/>
      <c r="Y90" s="138"/>
      <c r="Z90" s="136"/>
      <c r="AA90" s="137"/>
      <c r="AB90" s="137"/>
      <c r="AC90" s="138"/>
      <c r="AD90" s="118"/>
      <c r="AE90" s="119"/>
      <c r="AF90" s="119"/>
      <c r="AG90" s="120"/>
    </row>
    <row r="91" spans="1:33" x14ac:dyDescent="0.5">
      <c r="A91" s="139" t="s">
        <v>43</v>
      </c>
      <c r="B91" s="136"/>
      <c r="C91" s="137"/>
      <c r="D91" s="137"/>
      <c r="E91" s="138"/>
      <c r="F91" s="136"/>
      <c r="G91" s="137"/>
      <c r="H91" s="137"/>
      <c r="I91" s="138"/>
      <c r="J91" s="136"/>
      <c r="K91" s="137"/>
      <c r="L91" s="137"/>
      <c r="M91" s="138"/>
      <c r="N91" s="136"/>
      <c r="O91" s="137"/>
      <c r="P91" s="137"/>
      <c r="Q91" s="138"/>
      <c r="R91" s="136"/>
      <c r="S91" s="137"/>
      <c r="T91" s="137"/>
      <c r="U91" s="138"/>
      <c r="V91" s="136"/>
      <c r="W91" s="137"/>
      <c r="X91" s="137"/>
      <c r="Y91" s="138"/>
      <c r="Z91" s="136"/>
      <c r="AA91" s="137"/>
      <c r="AB91" s="137"/>
      <c r="AC91" s="138"/>
      <c r="AD91" s="118"/>
      <c r="AE91" s="119"/>
      <c r="AF91" s="119"/>
      <c r="AG91" s="120"/>
    </row>
    <row r="92" spans="1:33" ht="15" customHeight="1" x14ac:dyDescent="0.5">
      <c r="A92" s="139" t="s">
        <v>76</v>
      </c>
      <c r="B92" s="136"/>
      <c r="C92" s="137"/>
      <c r="D92" s="137"/>
      <c r="E92" s="138"/>
      <c r="F92" s="136"/>
      <c r="G92" s="137"/>
      <c r="H92" s="137"/>
      <c r="I92" s="138"/>
      <c r="J92" s="136"/>
      <c r="K92" s="137"/>
      <c r="L92" s="137"/>
      <c r="M92" s="138"/>
      <c r="N92" s="136"/>
      <c r="O92" s="137"/>
      <c r="P92" s="137"/>
      <c r="Q92" s="138"/>
      <c r="R92" s="136"/>
      <c r="S92" s="137"/>
      <c r="T92" s="137"/>
      <c r="U92" s="138"/>
      <c r="V92" s="136"/>
      <c r="W92" s="137"/>
      <c r="X92" s="137"/>
      <c r="Y92" s="138"/>
      <c r="Z92" s="136"/>
      <c r="AA92" s="137"/>
      <c r="AB92" s="137"/>
      <c r="AC92" s="138"/>
      <c r="AD92" s="118"/>
      <c r="AE92" s="119"/>
      <c r="AF92" s="119"/>
      <c r="AG92" s="120"/>
    </row>
    <row r="93" spans="1:33" x14ac:dyDescent="0.5">
      <c r="A93" s="139" t="s">
        <v>83</v>
      </c>
      <c r="B93" s="136"/>
      <c r="C93" s="137"/>
      <c r="D93" s="137"/>
      <c r="E93" s="138"/>
      <c r="F93" s="136"/>
      <c r="G93" s="137"/>
      <c r="H93" s="137"/>
      <c r="I93" s="138"/>
      <c r="J93" s="136"/>
      <c r="K93" s="137"/>
      <c r="L93" s="137"/>
      <c r="M93" s="138"/>
      <c r="N93" s="136"/>
      <c r="O93" s="137"/>
      <c r="P93" s="137"/>
      <c r="Q93" s="138"/>
      <c r="R93" s="136"/>
      <c r="S93" s="137"/>
      <c r="T93" s="137"/>
      <c r="U93" s="138"/>
      <c r="V93" s="136"/>
      <c r="W93" s="137"/>
      <c r="X93" s="137"/>
      <c r="Y93" s="138"/>
      <c r="Z93" s="136"/>
      <c r="AA93" s="137"/>
      <c r="AB93" s="137"/>
      <c r="AC93" s="138"/>
      <c r="AD93" s="118"/>
      <c r="AE93" s="119"/>
      <c r="AF93" s="119"/>
      <c r="AG93" s="120"/>
    </row>
    <row r="94" spans="1:33" x14ac:dyDescent="0.5">
      <c r="A94" s="139" t="s">
        <v>45</v>
      </c>
      <c r="B94" s="136"/>
      <c r="C94" s="137"/>
      <c r="D94" s="137"/>
      <c r="E94" s="138"/>
      <c r="F94" s="136"/>
      <c r="G94" s="137"/>
      <c r="H94" s="137"/>
      <c r="I94" s="138"/>
      <c r="J94" s="136"/>
      <c r="K94" s="137"/>
      <c r="L94" s="137"/>
      <c r="M94" s="138"/>
      <c r="N94" s="136"/>
      <c r="O94" s="137"/>
      <c r="P94" s="137"/>
      <c r="Q94" s="138"/>
      <c r="R94" s="136"/>
      <c r="S94" s="137"/>
      <c r="T94" s="137"/>
      <c r="U94" s="138"/>
      <c r="V94" s="136"/>
      <c r="W94" s="137"/>
      <c r="X94" s="137"/>
      <c r="Y94" s="138"/>
      <c r="Z94" s="136"/>
      <c r="AA94" s="137"/>
      <c r="AB94" s="137"/>
      <c r="AC94" s="138"/>
      <c r="AD94" s="118"/>
      <c r="AE94" s="119"/>
      <c r="AF94" s="119"/>
      <c r="AG94" s="120"/>
    </row>
    <row r="95" spans="1:33" x14ac:dyDescent="0.5">
      <c r="A95" s="139" t="s">
        <v>46</v>
      </c>
      <c r="B95" s="136"/>
      <c r="C95" s="137"/>
      <c r="D95" s="137"/>
      <c r="E95" s="138"/>
      <c r="F95" s="136"/>
      <c r="G95" s="137"/>
      <c r="H95" s="137"/>
      <c r="I95" s="138"/>
      <c r="J95" s="136"/>
      <c r="K95" s="137"/>
      <c r="L95" s="137"/>
      <c r="M95" s="138"/>
      <c r="N95" s="136"/>
      <c r="O95" s="137"/>
      <c r="P95" s="137"/>
      <c r="Q95" s="138"/>
      <c r="R95" s="136"/>
      <c r="S95" s="137"/>
      <c r="T95" s="137"/>
      <c r="U95" s="138"/>
      <c r="V95" s="136"/>
      <c r="W95" s="137"/>
      <c r="X95" s="137"/>
      <c r="Y95" s="138"/>
      <c r="Z95" s="136"/>
      <c r="AA95" s="137"/>
      <c r="AB95" s="137"/>
      <c r="AC95" s="138"/>
      <c r="AD95" s="118"/>
      <c r="AE95" s="119"/>
      <c r="AF95" s="119"/>
      <c r="AG95" s="120"/>
    </row>
    <row r="96" spans="1:33" x14ac:dyDescent="0.5">
      <c r="A96" s="139" t="s">
        <v>47</v>
      </c>
      <c r="B96" s="136"/>
      <c r="C96" s="137"/>
      <c r="D96" s="137"/>
      <c r="E96" s="138"/>
      <c r="F96" s="136"/>
      <c r="G96" s="137"/>
      <c r="H96" s="137"/>
      <c r="I96" s="138"/>
      <c r="J96" s="136"/>
      <c r="K96" s="137"/>
      <c r="L96" s="137"/>
      <c r="M96" s="138"/>
      <c r="N96" s="136"/>
      <c r="O96" s="137"/>
      <c r="P96" s="137"/>
      <c r="Q96" s="138"/>
      <c r="R96" s="136"/>
      <c r="S96" s="137"/>
      <c r="T96" s="137"/>
      <c r="U96" s="138"/>
      <c r="V96" s="136"/>
      <c r="W96" s="137"/>
      <c r="X96" s="137"/>
      <c r="Y96" s="138"/>
      <c r="Z96" s="136"/>
      <c r="AA96" s="137"/>
      <c r="AB96" s="137"/>
      <c r="AC96" s="138"/>
      <c r="AD96" s="118"/>
      <c r="AE96" s="119"/>
      <c r="AF96" s="119"/>
      <c r="AG96" s="120"/>
    </row>
    <row r="97" spans="1:33" x14ac:dyDescent="0.5">
      <c r="A97" s="139" t="s">
        <v>48</v>
      </c>
      <c r="B97" s="136"/>
      <c r="C97" s="137"/>
      <c r="D97" s="137"/>
      <c r="E97" s="138"/>
      <c r="F97" s="136"/>
      <c r="G97" s="137"/>
      <c r="H97" s="137"/>
      <c r="I97" s="138"/>
      <c r="J97" s="136"/>
      <c r="K97" s="137"/>
      <c r="L97" s="137"/>
      <c r="M97" s="138"/>
      <c r="N97" s="136"/>
      <c r="O97" s="137"/>
      <c r="P97" s="137"/>
      <c r="Q97" s="138"/>
      <c r="R97" s="136"/>
      <c r="S97" s="137"/>
      <c r="T97" s="137"/>
      <c r="U97" s="138"/>
      <c r="V97" s="136"/>
      <c r="W97" s="137"/>
      <c r="X97" s="137"/>
      <c r="Y97" s="138"/>
      <c r="Z97" s="136"/>
      <c r="AA97" s="137"/>
      <c r="AB97" s="137"/>
      <c r="AC97" s="138"/>
      <c r="AD97" s="118"/>
      <c r="AE97" s="119"/>
      <c r="AF97" s="119"/>
      <c r="AG97" s="120"/>
    </row>
    <row r="98" spans="1:33" x14ac:dyDescent="0.5">
      <c r="A98" s="139" t="s">
        <v>49</v>
      </c>
      <c r="B98" s="136"/>
      <c r="C98" s="137"/>
      <c r="D98" s="137"/>
      <c r="E98" s="138"/>
      <c r="F98" s="136"/>
      <c r="G98" s="137"/>
      <c r="H98" s="137"/>
      <c r="I98" s="138"/>
      <c r="J98" s="136"/>
      <c r="K98" s="137"/>
      <c r="L98" s="137"/>
      <c r="M98" s="138"/>
      <c r="N98" s="136"/>
      <c r="O98" s="137"/>
      <c r="P98" s="137"/>
      <c r="Q98" s="138"/>
      <c r="R98" s="136"/>
      <c r="S98" s="137"/>
      <c r="T98" s="137"/>
      <c r="U98" s="138"/>
      <c r="V98" s="136"/>
      <c r="W98" s="137"/>
      <c r="X98" s="137"/>
      <c r="Y98" s="138"/>
      <c r="Z98" s="136"/>
      <c r="AA98" s="137"/>
      <c r="AB98" s="137"/>
      <c r="AC98" s="138"/>
      <c r="AD98" s="118"/>
      <c r="AE98" s="119"/>
      <c r="AF98" s="119"/>
      <c r="AG98" s="120"/>
    </row>
    <row r="99" spans="1:33" ht="15.3" thickBot="1" x14ac:dyDescent="0.55000000000000004">
      <c r="A99" s="140" t="s">
        <v>50</v>
      </c>
      <c r="B99" s="141"/>
      <c r="C99" s="142"/>
      <c r="D99" s="142"/>
      <c r="E99" s="143"/>
      <c r="F99" s="141"/>
      <c r="G99" s="142"/>
      <c r="H99" s="142"/>
      <c r="I99" s="143"/>
      <c r="J99" s="141"/>
      <c r="K99" s="142"/>
      <c r="L99" s="142"/>
      <c r="M99" s="143"/>
      <c r="N99" s="141"/>
      <c r="O99" s="142"/>
      <c r="P99" s="142"/>
      <c r="Q99" s="143"/>
      <c r="R99" s="141"/>
      <c r="S99" s="142"/>
      <c r="T99" s="142"/>
      <c r="U99" s="143"/>
      <c r="V99" s="141"/>
      <c r="W99" s="142"/>
      <c r="X99" s="142"/>
      <c r="Y99" s="143"/>
      <c r="Z99" s="141"/>
      <c r="AA99" s="142"/>
      <c r="AB99" s="142"/>
      <c r="AC99" s="143"/>
      <c r="AD99" s="128"/>
      <c r="AE99" s="129"/>
      <c r="AF99" s="129"/>
      <c r="AG99" s="130"/>
    </row>
    <row r="100" spans="1:33" x14ac:dyDescent="0.5">
      <c r="A100" s="42"/>
      <c r="B100" s="147"/>
      <c r="C100" s="23"/>
      <c r="D100" s="23"/>
      <c r="E100" s="23"/>
      <c r="F100" s="23"/>
      <c r="G100" s="23"/>
    </row>
    <row r="101" spans="1:33" x14ac:dyDescent="0.5">
      <c r="A101" s="42"/>
      <c r="B101" s="147"/>
      <c r="C101" s="148"/>
      <c r="D101" s="149" t="s">
        <v>68</v>
      </c>
      <c r="E101" s="150"/>
      <c r="G101" s="151"/>
      <c r="H101" s="152" t="s">
        <v>69</v>
      </c>
      <c r="I101" s="153"/>
      <c r="K101" s="148"/>
      <c r="L101" s="154" t="s">
        <v>70</v>
      </c>
      <c r="M101" s="155"/>
      <c r="O101" s="148"/>
      <c r="P101" s="154" t="s">
        <v>71</v>
      </c>
      <c r="Q101" s="155"/>
      <c r="S101" s="148"/>
      <c r="T101" s="154" t="s">
        <v>72</v>
      </c>
      <c r="U101" s="155"/>
      <c r="W101" s="148"/>
      <c r="X101" s="154" t="s">
        <v>73</v>
      </c>
      <c r="Y101" s="155"/>
      <c r="AA101" s="148"/>
      <c r="AB101" s="154" t="s">
        <v>74</v>
      </c>
      <c r="AC101" s="155"/>
      <c r="AE101" s="148"/>
      <c r="AF101" s="154" t="s">
        <v>75</v>
      </c>
      <c r="AG101" s="155"/>
    </row>
    <row r="102" spans="1:33" ht="47.65" customHeight="1" x14ac:dyDescent="0.5">
      <c r="A102" s="156" t="s">
        <v>194</v>
      </c>
      <c r="B102" s="43"/>
      <c r="C102" s="313" t="str">
        <f>"("&amp;TEXT($C$42,"MM/YYY")&amp;"-"&amp;TEXT($D$42,"MM/YYYY")&amp;") Over ("&amp;TEXT($C$41,"MM/YYY")&amp;"-"&amp;TEXT($D$41,"MM/YYYY")&amp;")"</f>
        <v>(01/2019-12/2019) Over (01/2018-12/2018)</v>
      </c>
      <c r="D102" s="313" t="str">
        <f>"("&amp;TEXT($C$43,"MM/YYY")&amp;"-"&amp;TEXT($D$43,"MM/YYYY")&amp;") Over ("&amp;TEXT($C$42,"MM/YYY")&amp;"-"&amp;TEXT($D$42,"MM/YYYY")&amp;")"</f>
        <v>(01/2020-12/2020) Over (01/2019-12/2019)</v>
      </c>
      <c r="E102" s="313" t="str">
        <f>"("&amp;TEXT($C$44,"MM/YYY")&amp;"-"&amp;TEXT($D$44,"MM/YYYY")&amp;") Over ("&amp;TEXT($C$43,"MM/YYY")&amp;"-"&amp;TEXT($D$43,"MM/YYYY")&amp;")"</f>
        <v>(01/2021-12/2021) Over (01/2020-12/2020)</v>
      </c>
      <c r="F102" s="23"/>
      <c r="G102" s="313" t="str">
        <f>"("&amp;TEXT($C$42,"MM/YYY")&amp;"-"&amp;TEXT($D$42,"MM/YYYY")&amp;") Over ("&amp;TEXT($C$41,"MM/YYY")&amp;"-"&amp;TEXT($D$41,"MM/YYYY")&amp;")"</f>
        <v>(01/2019-12/2019) Over (01/2018-12/2018)</v>
      </c>
      <c r="H102" s="313" t="str">
        <f>"("&amp;TEXT($C$43,"MM/YYY")&amp;"-"&amp;TEXT($D$43,"MM/YYYY")&amp;") Over ("&amp;TEXT($C$42,"MM/YYY")&amp;"-"&amp;TEXT($D$42,"MM/YYYY")&amp;")"</f>
        <v>(01/2020-12/2020) Over (01/2019-12/2019)</v>
      </c>
      <c r="I102" s="313" t="str">
        <f>"("&amp;TEXT($C$44,"MM/YYY")&amp;"-"&amp;TEXT($D$44,"MM/YYYY")&amp;") Over ("&amp;TEXT($C$43,"MM/YYY")&amp;"-"&amp;TEXT($D$43,"MM/YYYY")&amp;")"</f>
        <v>(01/2021-12/2021) Over (01/2020-12/2020)</v>
      </c>
      <c r="K102" s="313" t="str">
        <f>"("&amp;TEXT($C$42,"MM/YYY")&amp;"-"&amp;TEXT($D$42,"MM/YYYY")&amp;") Over ("&amp;TEXT($C$41,"MM/YYY")&amp;"-"&amp;TEXT($D$41,"MM/YYYY")&amp;")"</f>
        <v>(01/2019-12/2019) Over (01/2018-12/2018)</v>
      </c>
      <c r="L102" s="313" t="str">
        <f>"("&amp;TEXT($C$43,"MM/YYY")&amp;"-"&amp;TEXT($D$43,"MM/YYYY")&amp;") Over ("&amp;TEXT($C$42,"MM/YYY")&amp;"-"&amp;TEXT($D$42,"MM/YYYY")&amp;")"</f>
        <v>(01/2020-12/2020) Over (01/2019-12/2019)</v>
      </c>
      <c r="M102" s="313" t="str">
        <f>"("&amp;TEXT($C$44,"MM/YYY")&amp;"-"&amp;TEXT($D$44,"MM/YYYY")&amp;") Over ("&amp;TEXT($C$43,"MM/YYY")&amp;"-"&amp;TEXT($D$43,"MM/YYYY")&amp;")"</f>
        <v>(01/2021-12/2021) Over (01/2020-12/2020)</v>
      </c>
      <c r="O102" s="313" t="str">
        <f>"("&amp;TEXT($C$42,"MM/YYY")&amp;"-"&amp;TEXT($D$42,"MM/YYYY")&amp;") Over ("&amp;TEXT($C$41,"MM/YYY")&amp;"-"&amp;TEXT($D$41,"MM/YYYY")&amp;")"</f>
        <v>(01/2019-12/2019) Over (01/2018-12/2018)</v>
      </c>
      <c r="P102" s="313" t="str">
        <f>"("&amp;TEXT($C$43,"MM/YYY")&amp;"-"&amp;TEXT($D$43,"MM/YYYY")&amp;") Over ("&amp;TEXT($C$42,"MM/YYY")&amp;"-"&amp;TEXT($D$42,"MM/YYYY")&amp;")"</f>
        <v>(01/2020-12/2020) Over (01/2019-12/2019)</v>
      </c>
      <c r="Q102" s="313" t="str">
        <f>"("&amp;TEXT($C$44,"MM/YYY")&amp;"-"&amp;TEXT($D$44,"MM/YYYY")&amp;") Over ("&amp;TEXT($C$43,"MM/YYY")&amp;"-"&amp;TEXT($D$43,"MM/YYYY")&amp;")"</f>
        <v>(01/2021-12/2021) Over (01/2020-12/2020)</v>
      </c>
      <c r="S102" s="313" t="str">
        <f>"("&amp;TEXT($C$42,"MM/YYY")&amp;"-"&amp;TEXT($D$42,"MM/YYYY")&amp;") Over ("&amp;TEXT($C$41,"MM/YYY")&amp;"-"&amp;TEXT($D$41,"MM/YYYY")&amp;")"</f>
        <v>(01/2019-12/2019) Over (01/2018-12/2018)</v>
      </c>
      <c r="T102" s="313" t="str">
        <f>"("&amp;TEXT($C$43,"MM/YYY")&amp;"-"&amp;TEXT($D$43,"MM/YYYY")&amp;") Over ("&amp;TEXT($C$42,"MM/YYY")&amp;"-"&amp;TEXT($D$42,"MM/YYYY")&amp;")"</f>
        <v>(01/2020-12/2020) Over (01/2019-12/2019)</v>
      </c>
      <c r="U102" s="313" t="str">
        <f>"("&amp;TEXT($C$44,"MM/YYY")&amp;"-"&amp;TEXT($D$44,"MM/YYYY")&amp;") Over ("&amp;TEXT($C$43,"MM/YYY")&amp;"-"&amp;TEXT($D$43,"MM/YYYY")&amp;")"</f>
        <v>(01/2021-12/2021) Over (01/2020-12/2020)</v>
      </c>
      <c r="W102" s="313" t="str">
        <f>"("&amp;TEXT($C$42,"MM/YYY")&amp;"-"&amp;TEXT($D$42,"MM/YYYY")&amp;") Over ("&amp;TEXT($C$41,"MM/YYY")&amp;"-"&amp;TEXT($D$41,"MM/YYYY")&amp;")"</f>
        <v>(01/2019-12/2019) Over (01/2018-12/2018)</v>
      </c>
      <c r="X102" s="313" t="str">
        <f>"("&amp;TEXT($C$43,"MM/YYY")&amp;"-"&amp;TEXT($D$43,"MM/YYYY")&amp;") Over ("&amp;TEXT($C$42,"MM/YYY")&amp;"-"&amp;TEXT($D$42,"MM/YYYY")&amp;")"</f>
        <v>(01/2020-12/2020) Over (01/2019-12/2019)</v>
      </c>
      <c r="Y102" s="313" t="str">
        <f>"("&amp;TEXT($C$44,"MM/YYY")&amp;"-"&amp;TEXT($D$44,"MM/YYYY")&amp;") Over ("&amp;TEXT($C$43,"MM/YYY")&amp;"-"&amp;TEXT($D$43,"MM/YYYY")&amp;")"</f>
        <v>(01/2021-12/2021) Over (01/2020-12/2020)</v>
      </c>
      <c r="AA102" s="313" t="str">
        <f>"("&amp;TEXT($C$42,"MM/YYY")&amp;"-"&amp;TEXT($D$42,"MM/YYYY")&amp;") Over ("&amp;TEXT($C$41,"MM/YYY")&amp;"-"&amp;TEXT($D$41,"MM/YYYY")&amp;")"</f>
        <v>(01/2019-12/2019) Over (01/2018-12/2018)</v>
      </c>
      <c r="AB102" s="313" t="str">
        <f>"("&amp;TEXT($C$43,"MM/YYY")&amp;"-"&amp;TEXT($D$43,"MM/YYYY")&amp;") Over ("&amp;TEXT($C$42,"MM/YYY")&amp;"-"&amp;TEXT($D$42,"MM/YYYY")&amp;")"</f>
        <v>(01/2020-12/2020) Over (01/2019-12/2019)</v>
      </c>
      <c r="AC102" s="313" t="str">
        <f>"("&amp;TEXT($C$44,"MM/YYY")&amp;"-"&amp;TEXT($D$44,"MM/YYYY")&amp;") Over ("&amp;TEXT($C$43,"MM/YYY")&amp;"-"&amp;TEXT($D$43,"MM/YYYY")&amp;")"</f>
        <v>(01/2021-12/2021) Over (01/2020-12/2020)</v>
      </c>
      <c r="AE102" s="313" t="str">
        <f>"("&amp;TEXT($C$42,"MM/YYY")&amp;"-"&amp;TEXT($D$42,"MM/YYYY")&amp;") Over ("&amp;TEXT($C$41,"MM/YYY")&amp;"-"&amp;TEXT($D$41,"MM/YYYY")&amp;")"</f>
        <v>(01/2019-12/2019) Over (01/2018-12/2018)</v>
      </c>
      <c r="AF102" s="313" t="str">
        <f>"("&amp;TEXT($C$43,"MM/YYY")&amp;"-"&amp;TEXT($D$43,"MM/YYYY")&amp;") Over ("&amp;TEXT($C$42,"MM/YYY")&amp;"-"&amp;TEXT($D$42,"MM/YYYY")&amp;")"</f>
        <v>(01/2020-12/2020) Over (01/2019-12/2019)</v>
      </c>
      <c r="AG102" s="313" t="str">
        <f>"("&amp;TEXT($C$44,"MM/YYY")&amp;"-"&amp;TEXT($D$44,"MM/YYYY")&amp;") Over ("&amp;TEXT($C$43,"MM/YYY")&amp;"-"&amp;TEXT($D$43,"MM/YYYY")&amp;")"</f>
        <v>(01/2021-12/2021) Over (01/2020-12/2020)</v>
      </c>
    </row>
    <row r="103" spans="1:33" x14ac:dyDescent="0.5">
      <c r="A103" s="158" t="s">
        <v>42</v>
      </c>
      <c r="B103" s="43"/>
      <c r="C103" s="177" t="str">
        <f t="shared" ref="C103:E112" si="1">IFERROR(C77/B77-1,"N/A")</f>
        <v>N/A</v>
      </c>
      <c r="D103" s="177" t="str">
        <f t="shared" si="1"/>
        <v>N/A</v>
      </c>
      <c r="E103" s="177" t="str">
        <f t="shared" si="1"/>
        <v>N/A</v>
      </c>
      <c r="G103" s="177" t="str">
        <f>IFERROR(G77/F77-1,"N/A")</f>
        <v>N/A</v>
      </c>
      <c r="H103" s="177" t="str">
        <f>IFERROR(H77/G77-1,"N/A")</f>
        <v>N/A</v>
      </c>
      <c r="I103" s="177" t="str">
        <f>IFERROR(I77/H77-1,"N/A")</f>
        <v>N/A</v>
      </c>
      <c r="K103" s="177" t="str">
        <f>IFERROR(K77/J77-1,"N/A")</f>
        <v>N/A</v>
      </c>
      <c r="L103" s="177" t="str">
        <f>IFERROR(L77/K77-1,"N/A")</f>
        <v>N/A</v>
      </c>
      <c r="M103" s="177" t="str">
        <f>IFERROR(M77/L77-1,"N/A")</f>
        <v>N/A</v>
      </c>
      <c r="O103" s="177" t="str">
        <f>IFERROR(O77/N77-1,"N/A")</f>
        <v>N/A</v>
      </c>
      <c r="P103" s="177" t="str">
        <f>IFERROR(P77/O77-1,"N/A")</f>
        <v>N/A</v>
      </c>
      <c r="Q103" s="177" t="str">
        <f>IFERROR(Q77/P77-1,"N/A")</f>
        <v>N/A</v>
      </c>
      <c r="S103" s="177" t="str">
        <f>IFERROR(S77/R77-1,"N/A")</f>
        <v>N/A</v>
      </c>
      <c r="T103" s="177" t="str">
        <f>IFERROR(T77/S77-1,"N/A")</f>
        <v>N/A</v>
      </c>
      <c r="U103" s="177" t="str">
        <f>IFERROR(U77/T77-1,"N/A")</f>
        <v>N/A</v>
      </c>
      <c r="W103" s="177" t="str">
        <f>IFERROR(W77/V77-1,"N/A")</f>
        <v>N/A</v>
      </c>
      <c r="X103" s="177" t="str">
        <f>IFERROR(X77/W77-1,"N/A")</f>
        <v>N/A</v>
      </c>
      <c r="Y103" s="177" t="str">
        <f>IFERROR(Y77/X77-1,"N/A")</f>
        <v>N/A</v>
      </c>
      <c r="AA103" s="177" t="str">
        <f>IFERROR(AA77/Z77-1,"N/A")</f>
        <v>N/A</v>
      </c>
      <c r="AB103" s="177" t="str">
        <f>IFERROR(AB77/AA77-1,"N/A")</f>
        <v>N/A</v>
      </c>
      <c r="AC103" s="177" t="str">
        <f>IFERROR(AC77/AB77-1,"N/A")</f>
        <v>N/A</v>
      </c>
      <c r="AE103" s="177" t="str">
        <f>IFERROR(AE77/AD77-1,"N/A")</f>
        <v>N/A</v>
      </c>
      <c r="AF103" s="177" t="str">
        <f>IFERROR(AF77/AE77-1,"N/A")</f>
        <v>N/A</v>
      </c>
      <c r="AG103" s="177" t="str">
        <f>IFERROR(AG77/AF77-1,"N/A")</f>
        <v>N/A</v>
      </c>
    </row>
    <row r="104" spans="1:33" x14ac:dyDescent="0.5">
      <c r="A104" s="158" t="s">
        <v>43</v>
      </c>
      <c r="B104" s="43"/>
      <c r="C104" s="177" t="str">
        <f t="shared" si="1"/>
        <v>N/A</v>
      </c>
      <c r="D104" s="177" t="str">
        <f t="shared" si="1"/>
        <v>N/A</v>
      </c>
      <c r="E104" s="177" t="str">
        <f t="shared" si="1"/>
        <v>N/A</v>
      </c>
      <c r="G104" s="177" t="str">
        <f t="shared" ref="G104:I112" si="2">IFERROR(G78/F78-1,"N/A")</f>
        <v>N/A</v>
      </c>
      <c r="H104" s="177" t="str">
        <f t="shared" si="2"/>
        <v>N/A</v>
      </c>
      <c r="I104" s="177" t="str">
        <f t="shared" si="2"/>
        <v>N/A</v>
      </c>
      <c r="K104" s="177" t="str">
        <f t="shared" ref="K104:M112" si="3">IFERROR(K78/J78-1,"N/A")</f>
        <v>N/A</v>
      </c>
      <c r="L104" s="177" t="str">
        <f t="shared" si="3"/>
        <v>N/A</v>
      </c>
      <c r="M104" s="177" t="str">
        <f t="shared" si="3"/>
        <v>N/A</v>
      </c>
      <c r="O104" s="177" t="str">
        <f t="shared" ref="O104:Q112" si="4">IFERROR(O78/N78-1,"N/A")</f>
        <v>N/A</v>
      </c>
      <c r="P104" s="177" t="str">
        <f t="shared" si="4"/>
        <v>N/A</v>
      </c>
      <c r="Q104" s="177" t="str">
        <f t="shared" si="4"/>
        <v>N/A</v>
      </c>
      <c r="S104" s="177" t="str">
        <f t="shared" ref="S104:U112" si="5">IFERROR(S78/R78-1,"N/A")</f>
        <v>N/A</v>
      </c>
      <c r="T104" s="177" t="str">
        <f t="shared" si="5"/>
        <v>N/A</v>
      </c>
      <c r="U104" s="177" t="str">
        <f t="shared" si="5"/>
        <v>N/A</v>
      </c>
      <c r="W104" s="177" t="str">
        <f t="shared" ref="W104:Y112" si="6">IFERROR(W78/V78-1,"N/A")</f>
        <v>N/A</v>
      </c>
      <c r="X104" s="177" t="str">
        <f t="shared" si="6"/>
        <v>N/A</v>
      </c>
      <c r="Y104" s="177" t="str">
        <f t="shared" si="6"/>
        <v>N/A</v>
      </c>
      <c r="AA104" s="177" t="str">
        <f t="shared" ref="AA104:AC112" si="7">IFERROR(AA78/Z78-1,"N/A")</f>
        <v>N/A</v>
      </c>
      <c r="AB104" s="177" t="str">
        <f t="shared" si="7"/>
        <v>N/A</v>
      </c>
      <c r="AC104" s="177" t="str">
        <f t="shared" si="7"/>
        <v>N/A</v>
      </c>
      <c r="AE104" s="177" t="str">
        <f t="shared" ref="AE104:AG112" si="8">IFERROR(AE78/AD78-1,"N/A")</f>
        <v>N/A</v>
      </c>
      <c r="AF104" s="177" t="str">
        <f t="shared" si="8"/>
        <v>N/A</v>
      </c>
      <c r="AG104" s="177" t="str">
        <f t="shared" si="8"/>
        <v>N/A</v>
      </c>
    </row>
    <row r="105" spans="1:33" x14ac:dyDescent="0.5">
      <c r="A105" s="159" t="s">
        <v>76</v>
      </c>
      <c r="B105" s="43"/>
      <c r="C105" s="177" t="str">
        <f t="shared" si="1"/>
        <v>N/A</v>
      </c>
      <c r="D105" s="177" t="str">
        <f t="shared" si="1"/>
        <v>N/A</v>
      </c>
      <c r="E105" s="177" t="str">
        <f t="shared" si="1"/>
        <v>N/A</v>
      </c>
      <c r="G105" s="177" t="str">
        <f t="shared" si="2"/>
        <v>N/A</v>
      </c>
      <c r="H105" s="177" t="str">
        <f t="shared" si="2"/>
        <v>N/A</v>
      </c>
      <c r="I105" s="177" t="str">
        <f t="shared" si="2"/>
        <v>N/A</v>
      </c>
      <c r="K105" s="177" t="str">
        <f t="shared" si="3"/>
        <v>N/A</v>
      </c>
      <c r="L105" s="177" t="str">
        <f t="shared" si="3"/>
        <v>N/A</v>
      </c>
      <c r="M105" s="177" t="str">
        <f t="shared" si="3"/>
        <v>N/A</v>
      </c>
      <c r="O105" s="177" t="str">
        <f t="shared" si="4"/>
        <v>N/A</v>
      </c>
      <c r="P105" s="177" t="str">
        <f t="shared" si="4"/>
        <v>N/A</v>
      </c>
      <c r="Q105" s="177" t="str">
        <f t="shared" si="4"/>
        <v>N/A</v>
      </c>
      <c r="S105" s="177" t="str">
        <f t="shared" si="5"/>
        <v>N/A</v>
      </c>
      <c r="T105" s="177" t="str">
        <f t="shared" si="5"/>
        <v>N/A</v>
      </c>
      <c r="U105" s="177" t="str">
        <f t="shared" si="5"/>
        <v>N/A</v>
      </c>
      <c r="W105" s="177" t="str">
        <f t="shared" si="6"/>
        <v>N/A</v>
      </c>
      <c r="X105" s="177" t="str">
        <f t="shared" si="6"/>
        <v>N/A</v>
      </c>
      <c r="Y105" s="177" t="str">
        <f t="shared" si="6"/>
        <v>N/A</v>
      </c>
      <c r="AA105" s="177" t="str">
        <f t="shared" si="7"/>
        <v>N/A</v>
      </c>
      <c r="AB105" s="177" t="str">
        <f t="shared" si="7"/>
        <v>N/A</v>
      </c>
      <c r="AC105" s="177" t="str">
        <f t="shared" si="7"/>
        <v>N/A</v>
      </c>
      <c r="AE105" s="177" t="str">
        <f t="shared" si="8"/>
        <v>N/A</v>
      </c>
      <c r="AF105" s="177" t="str">
        <f t="shared" si="8"/>
        <v>N/A</v>
      </c>
      <c r="AG105" s="177" t="str">
        <f t="shared" si="8"/>
        <v>N/A</v>
      </c>
    </row>
    <row r="106" spans="1:33" x14ac:dyDescent="0.5">
      <c r="A106" s="158" t="s">
        <v>83</v>
      </c>
      <c r="B106" s="43"/>
      <c r="C106" s="177" t="str">
        <f t="shared" si="1"/>
        <v>N/A</v>
      </c>
      <c r="D106" s="177" t="str">
        <f t="shared" si="1"/>
        <v>N/A</v>
      </c>
      <c r="E106" s="177" t="str">
        <f t="shared" si="1"/>
        <v>N/A</v>
      </c>
      <c r="G106" s="177" t="str">
        <f t="shared" si="2"/>
        <v>N/A</v>
      </c>
      <c r="H106" s="177" t="str">
        <f t="shared" si="2"/>
        <v>N/A</v>
      </c>
      <c r="I106" s="177" t="str">
        <f t="shared" si="2"/>
        <v>N/A</v>
      </c>
      <c r="K106" s="177" t="str">
        <f t="shared" si="3"/>
        <v>N/A</v>
      </c>
      <c r="L106" s="177" t="str">
        <f t="shared" si="3"/>
        <v>N/A</v>
      </c>
      <c r="M106" s="177" t="str">
        <f t="shared" si="3"/>
        <v>N/A</v>
      </c>
      <c r="O106" s="177" t="str">
        <f t="shared" si="4"/>
        <v>N/A</v>
      </c>
      <c r="P106" s="177" t="str">
        <f t="shared" si="4"/>
        <v>N/A</v>
      </c>
      <c r="Q106" s="177" t="str">
        <f t="shared" si="4"/>
        <v>N/A</v>
      </c>
      <c r="S106" s="177" t="str">
        <f t="shared" si="5"/>
        <v>N/A</v>
      </c>
      <c r="T106" s="177" t="str">
        <f t="shared" si="5"/>
        <v>N/A</v>
      </c>
      <c r="U106" s="177" t="str">
        <f t="shared" si="5"/>
        <v>N/A</v>
      </c>
      <c r="W106" s="177" t="str">
        <f t="shared" si="6"/>
        <v>N/A</v>
      </c>
      <c r="X106" s="177" t="str">
        <f t="shared" si="6"/>
        <v>N/A</v>
      </c>
      <c r="Y106" s="177" t="str">
        <f t="shared" si="6"/>
        <v>N/A</v>
      </c>
      <c r="AA106" s="177" t="str">
        <f t="shared" si="7"/>
        <v>N/A</v>
      </c>
      <c r="AB106" s="177" t="str">
        <f t="shared" si="7"/>
        <v>N/A</v>
      </c>
      <c r="AC106" s="177" t="str">
        <f t="shared" si="7"/>
        <v>N/A</v>
      </c>
      <c r="AE106" s="177" t="str">
        <f t="shared" si="8"/>
        <v>N/A</v>
      </c>
      <c r="AF106" s="177" t="str">
        <f t="shared" si="8"/>
        <v>N/A</v>
      </c>
      <c r="AG106" s="177" t="str">
        <f t="shared" si="8"/>
        <v>N/A</v>
      </c>
    </row>
    <row r="107" spans="1:33" x14ac:dyDescent="0.5">
      <c r="A107" s="158" t="s">
        <v>45</v>
      </c>
      <c r="B107" s="43"/>
      <c r="C107" s="177" t="str">
        <f t="shared" si="1"/>
        <v>N/A</v>
      </c>
      <c r="D107" s="177" t="str">
        <f t="shared" si="1"/>
        <v>N/A</v>
      </c>
      <c r="E107" s="177" t="str">
        <f t="shared" si="1"/>
        <v>N/A</v>
      </c>
      <c r="G107" s="177" t="str">
        <f t="shared" si="2"/>
        <v>N/A</v>
      </c>
      <c r="H107" s="177" t="str">
        <f t="shared" si="2"/>
        <v>N/A</v>
      </c>
      <c r="I107" s="177" t="str">
        <f t="shared" si="2"/>
        <v>N/A</v>
      </c>
      <c r="K107" s="177" t="str">
        <f t="shared" si="3"/>
        <v>N/A</v>
      </c>
      <c r="L107" s="177" t="str">
        <f t="shared" si="3"/>
        <v>N/A</v>
      </c>
      <c r="M107" s="177" t="str">
        <f t="shared" si="3"/>
        <v>N/A</v>
      </c>
      <c r="O107" s="177" t="str">
        <f t="shared" si="4"/>
        <v>N/A</v>
      </c>
      <c r="P107" s="177" t="str">
        <f t="shared" si="4"/>
        <v>N/A</v>
      </c>
      <c r="Q107" s="177" t="str">
        <f t="shared" si="4"/>
        <v>N/A</v>
      </c>
      <c r="S107" s="177" t="str">
        <f t="shared" si="5"/>
        <v>N/A</v>
      </c>
      <c r="T107" s="177" t="str">
        <f t="shared" si="5"/>
        <v>N/A</v>
      </c>
      <c r="U107" s="177" t="str">
        <f t="shared" si="5"/>
        <v>N/A</v>
      </c>
      <c r="W107" s="177" t="str">
        <f t="shared" si="6"/>
        <v>N/A</v>
      </c>
      <c r="X107" s="177" t="str">
        <f t="shared" si="6"/>
        <v>N/A</v>
      </c>
      <c r="Y107" s="177" t="str">
        <f t="shared" si="6"/>
        <v>N/A</v>
      </c>
      <c r="AA107" s="177" t="str">
        <f t="shared" si="7"/>
        <v>N/A</v>
      </c>
      <c r="AB107" s="177" t="str">
        <f t="shared" si="7"/>
        <v>N/A</v>
      </c>
      <c r="AC107" s="177" t="str">
        <f t="shared" si="7"/>
        <v>N/A</v>
      </c>
      <c r="AE107" s="177" t="str">
        <f t="shared" si="8"/>
        <v>N/A</v>
      </c>
      <c r="AF107" s="177" t="str">
        <f t="shared" si="8"/>
        <v>N/A</v>
      </c>
      <c r="AG107" s="177" t="str">
        <f t="shared" si="8"/>
        <v>N/A</v>
      </c>
    </row>
    <row r="108" spans="1:33" x14ac:dyDescent="0.5">
      <c r="A108" s="158" t="s">
        <v>46</v>
      </c>
      <c r="B108" s="43"/>
      <c r="C108" s="177" t="str">
        <f t="shared" si="1"/>
        <v>N/A</v>
      </c>
      <c r="D108" s="177" t="str">
        <f t="shared" si="1"/>
        <v>N/A</v>
      </c>
      <c r="E108" s="177" t="str">
        <f t="shared" si="1"/>
        <v>N/A</v>
      </c>
      <c r="G108" s="177" t="str">
        <f t="shared" si="2"/>
        <v>N/A</v>
      </c>
      <c r="H108" s="177" t="str">
        <f t="shared" si="2"/>
        <v>N/A</v>
      </c>
      <c r="I108" s="177" t="str">
        <f t="shared" si="2"/>
        <v>N/A</v>
      </c>
      <c r="K108" s="177" t="str">
        <f t="shared" si="3"/>
        <v>N/A</v>
      </c>
      <c r="L108" s="177" t="str">
        <f t="shared" si="3"/>
        <v>N/A</v>
      </c>
      <c r="M108" s="177" t="str">
        <f t="shared" si="3"/>
        <v>N/A</v>
      </c>
      <c r="O108" s="177" t="str">
        <f t="shared" si="4"/>
        <v>N/A</v>
      </c>
      <c r="P108" s="177" t="str">
        <f t="shared" si="4"/>
        <v>N/A</v>
      </c>
      <c r="Q108" s="177" t="str">
        <f t="shared" si="4"/>
        <v>N/A</v>
      </c>
      <c r="S108" s="177" t="str">
        <f t="shared" si="5"/>
        <v>N/A</v>
      </c>
      <c r="T108" s="177" t="str">
        <f t="shared" si="5"/>
        <v>N/A</v>
      </c>
      <c r="U108" s="177" t="str">
        <f t="shared" si="5"/>
        <v>N/A</v>
      </c>
      <c r="W108" s="177" t="str">
        <f t="shared" si="6"/>
        <v>N/A</v>
      </c>
      <c r="X108" s="177" t="str">
        <f t="shared" si="6"/>
        <v>N/A</v>
      </c>
      <c r="Y108" s="177" t="str">
        <f t="shared" si="6"/>
        <v>N/A</v>
      </c>
      <c r="AA108" s="177" t="str">
        <f t="shared" si="7"/>
        <v>N/A</v>
      </c>
      <c r="AB108" s="177" t="str">
        <f t="shared" si="7"/>
        <v>N/A</v>
      </c>
      <c r="AC108" s="177" t="str">
        <f t="shared" si="7"/>
        <v>N/A</v>
      </c>
      <c r="AE108" s="177" t="str">
        <f t="shared" si="8"/>
        <v>N/A</v>
      </c>
      <c r="AF108" s="177" t="str">
        <f t="shared" si="8"/>
        <v>N/A</v>
      </c>
      <c r="AG108" s="177" t="str">
        <f t="shared" si="8"/>
        <v>N/A</v>
      </c>
    </row>
    <row r="109" spans="1:33" x14ac:dyDescent="0.5">
      <c r="A109" s="158" t="s">
        <v>47</v>
      </c>
      <c r="B109" s="43"/>
      <c r="C109" s="177" t="str">
        <f t="shared" si="1"/>
        <v>N/A</v>
      </c>
      <c r="D109" s="177" t="str">
        <f t="shared" si="1"/>
        <v>N/A</v>
      </c>
      <c r="E109" s="177" t="str">
        <f t="shared" si="1"/>
        <v>N/A</v>
      </c>
      <c r="G109" s="177" t="str">
        <f t="shared" si="2"/>
        <v>N/A</v>
      </c>
      <c r="H109" s="177" t="str">
        <f t="shared" si="2"/>
        <v>N/A</v>
      </c>
      <c r="I109" s="177" t="str">
        <f t="shared" si="2"/>
        <v>N/A</v>
      </c>
      <c r="K109" s="177" t="str">
        <f t="shared" si="3"/>
        <v>N/A</v>
      </c>
      <c r="L109" s="177" t="str">
        <f t="shared" si="3"/>
        <v>N/A</v>
      </c>
      <c r="M109" s="177" t="str">
        <f t="shared" si="3"/>
        <v>N/A</v>
      </c>
      <c r="O109" s="177" t="str">
        <f t="shared" si="4"/>
        <v>N/A</v>
      </c>
      <c r="P109" s="177" t="str">
        <f t="shared" si="4"/>
        <v>N/A</v>
      </c>
      <c r="Q109" s="177" t="str">
        <f t="shared" si="4"/>
        <v>N/A</v>
      </c>
      <c r="S109" s="177" t="str">
        <f t="shared" si="5"/>
        <v>N/A</v>
      </c>
      <c r="T109" s="177" t="str">
        <f t="shared" si="5"/>
        <v>N/A</v>
      </c>
      <c r="U109" s="177" t="str">
        <f t="shared" si="5"/>
        <v>N/A</v>
      </c>
      <c r="W109" s="177" t="str">
        <f t="shared" si="6"/>
        <v>N/A</v>
      </c>
      <c r="X109" s="177" t="str">
        <f t="shared" si="6"/>
        <v>N/A</v>
      </c>
      <c r="Y109" s="177" t="str">
        <f t="shared" si="6"/>
        <v>N/A</v>
      </c>
      <c r="AA109" s="177" t="str">
        <f t="shared" si="7"/>
        <v>N/A</v>
      </c>
      <c r="AB109" s="177" t="str">
        <f t="shared" si="7"/>
        <v>N/A</v>
      </c>
      <c r="AC109" s="177" t="str">
        <f t="shared" si="7"/>
        <v>N/A</v>
      </c>
      <c r="AE109" s="177" t="str">
        <f t="shared" si="8"/>
        <v>N/A</v>
      </c>
      <c r="AF109" s="177" t="str">
        <f t="shared" si="8"/>
        <v>N/A</v>
      </c>
      <c r="AG109" s="177" t="str">
        <f t="shared" si="8"/>
        <v>N/A</v>
      </c>
    </row>
    <row r="110" spans="1:33" x14ac:dyDescent="0.5">
      <c r="A110" s="158" t="s">
        <v>48</v>
      </c>
      <c r="B110" s="43"/>
      <c r="C110" s="177" t="str">
        <f t="shared" si="1"/>
        <v>N/A</v>
      </c>
      <c r="D110" s="177" t="str">
        <f t="shared" si="1"/>
        <v>N/A</v>
      </c>
      <c r="E110" s="177" t="str">
        <f t="shared" si="1"/>
        <v>N/A</v>
      </c>
      <c r="G110" s="177" t="str">
        <f t="shared" si="2"/>
        <v>N/A</v>
      </c>
      <c r="H110" s="177" t="str">
        <f t="shared" si="2"/>
        <v>N/A</v>
      </c>
      <c r="I110" s="177" t="str">
        <f t="shared" si="2"/>
        <v>N/A</v>
      </c>
      <c r="K110" s="177" t="str">
        <f t="shared" si="3"/>
        <v>N/A</v>
      </c>
      <c r="L110" s="177" t="str">
        <f t="shared" si="3"/>
        <v>N/A</v>
      </c>
      <c r="M110" s="177" t="str">
        <f t="shared" si="3"/>
        <v>N/A</v>
      </c>
      <c r="O110" s="177" t="str">
        <f t="shared" si="4"/>
        <v>N/A</v>
      </c>
      <c r="P110" s="177" t="str">
        <f t="shared" si="4"/>
        <v>N/A</v>
      </c>
      <c r="Q110" s="177" t="str">
        <f t="shared" si="4"/>
        <v>N/A</v>
      </c>
      <c r="S110" s="177" t="str">
        <f t="shared" si="5"/>
        <v>N/A</v>
      </c>
      <c r="T110" s="177" t="str">
        <f t="shared" si="5"/>
        <v>N/A</v>
      </c>
      <c r="U110" s="177" t="str">
        <f t="shared" si="5"/>
        <v>N/A</v>
      </c>
      <c r="W110" s="177" t="str">
        <f t="shared" si="6"/>
        <v>N/A</v>
      </c>
      <c r="X110" s="177" t="str">
        <f t="shared" si="6"/>
        <v>N/A</v>
      </c>
      <c r="Y110" s="177" t="str">
        <f t="shared" si="6"/>
        <v>N/A</v>
      </c>
      <c r="AA110" s="177" t="str">
        <f t="shared" si="7"/>
        <v>N/A</v>
      </c>
      <c r="AB110" s="177" t="str">
        <f t="shared" si="7"/>
        <v>N/A</v>
      </c>
      <c r="AC110" s="177" t="str">
        <f t="shared" si="7"/>
        <v>N/A</v>
      </c>
      <c r="AE110" s="177" t="str">
        <f t="shared" si="8"/>
        <v>N/A</v>
      </c>
      <c r="AF110" s="177" t="str">
        <f t="shared" si="8"/>
        <v>N/A</v>
      </c>
      <c r="AG110" s="177" t="str">
        <f t="shared" si="8"/>
        <v>N/A</v>
      </c>
    </row>
    <row r="111" spans="1:33" x14ac:dyDescent="0.5">
      <c r="A111" s="158" t="s">
        <v>49</v>
      </c>
      <c r="B111" s="43"/>
      <c r="C111" s="177" t="str">
        <f t="shared" si="1"/>
        <v>N/A</v>
      </c>
      <c r="D111" s="177" t="str">
        <f t="shared" si="1"/>
        <v>N/A</v>
      </c>
      <c r="E111" s="177" t="str">
        <f t="shared" si="1"/>
        <v>N/A</v>
      </c>
      <c r="G111" s="177" t="str">
        <f t="shared" si="2"/>
        <v>N/A</v>
      </c>
      <c r="H111" s="177" t="str">
        <f t="shared" si="2"/>
        <v>N/A</v>
      </c>
      <c r="I111" s="177" t="str">
        <f t="shared" si="2"/>
        <v>N/A</v>
      </c>
      <c r="K111" s="177" t="str">
        <f t="shared" si="3"/>
        <v>N/A</v>
      </c>
      <c r="L111" s="177" t="str">
        <f t="shared" si="3"/>
        <v>N/A</v>
      </c>
      <c r="M111" s="177" t="str">
        <f t="shared" si="3"/>
        <v>N/A</v>
      </c>
      <c r="O111" s="177" t="str">
        <f t="shared" si="4"/>
        <v>N/A</v>
      </c>
      <c r="P111" s="177" t="str">
        <f t="shared" si="4"/>
        <v>N/A</v>
      </c>
      <c r="Q111" s="177" t="str">
        <f t="shared" si="4"/>
        <v>N/A</v>
      </c>
      <c r="S111" s="177" t="str">
        <f t="shared" si="5"/>
        <v>N/A</v>
      </c>
      <c r="T111" s="177" t="str">
        <f t="shared" si="5"/>
        <v>N/A</v>
      </c>
      <c r="U111" s="177" t="str">
        <f t="shared" si="5"/>
        <v>N/A</v>
      </c>
      <c r="W111" s="177" t="str">
        <f t="shared" si="6"/>
        <v>N/A</v>
      </c>
      <c r="X111" s="177" t="str">
        <f t="shared" si="6"/>
        <v>N/A</v>
      </c>
      <c r="Y111" s="177" t="str">
        <f t="shared" si="6"/>
        <v>N/A</v>
      </c>
      <c r="AA111" s="177" t="str">
        <f t="shared" si="7"/>
        <v>N/A</v>
      </c>
      <c r="AB111" s="177" t="str">
        <f t="shared" si="7"/>
        <v>N/A</v>
      </c>
      <c r="AC111" s="177" t="str">
        <f t="shared" si="7"/>
        <v>N/A</v>
      </c>
      <c r="AE111" s="177" t="str">
        <f t="shared" si="8"/>
        <v>N/A</v>
      </c>
      <c r="AF111" s="177" t="str">
        <f t="shared" si="8"/>
        <v>N/A</v>
      </c>
      <c r="AG111" s="177" t="str">
        <f t="shared" si="8"/>
        <v>N/A</v>
      </c>
    </row>
    <row r="112" spans="1:33" x14ac:dyDescent="0.5">
      <c r="A112" s="160" t="s">
        <v>50</v>
      </c>
      <c r="B112" s="161"/>
      <c r="C112" s="177" t="str">
        <f t="shared" si="1"/>
        <v>N/A</v>
      </c>
      <c r="D112" s="177" t="str">
        <f t="shared" si="1"/>
        <v>N/A</v>
      </c>
      <c r="E112" s="177" t="str">
        <f t="shared" si="1"/>
        <v>N/A</v>
      </c>
      <c r="G112" s="177" t="str">
        <f t="shared" si="2"/>
        <v>N/A</v>
      </c>
      <c r="H112" s="177" t="str">
        <f t="shared" si="2"/>
        <v>N/A</v>
      </c>
      <c r="I112" s="177" t="str">
        <f t="shared" si="2"/>
        <v>N/A</v>
      </c>
      <c r="K112" s="177" t="str">
        <f t="shared" si="3"/>
        <v>N/A</v>
      </c>
      <c r="L112" s="177" t="str">
        <f t="shared" si="3"/>
        <v>N/A</v>
      </c>
      <c r="M112" s="177" t="str">
        <f t="shared" si="3"/>
        <v>N/A</v>
      </c>
      <c r="O112" s="177" t="str">
        <f t="shared" si="4"/>
        <v>N/A</v>
      </c>
      <c r="P112" s="177" t="str">
        <f t="shared" si="4"/>
        <v>N/A</v>
      </c>
      <c r="Q112" s="177" t="str">
        <f t="shared" si="4"/>
        <v>N/A</v>
      </c>
      <c r="S112" s="177" t="str">
        <f t="shared" si="5"/>
        <v>N/A</v>
      </c>
      <c r="T112" s="177" t="str">
        <f t="shared" si="5"/>
        <v>N/A</v>
      </c>
      <c r="U112" s="177" t="str">
        <f t="shared" si="5"/>
        <v>N/A</v>
      </c>
      <c r="W112" s="177" t="str">
        <f t="shared" si="6"/>
        <v>N/A</v>
      </c>
      <c r="X112" s="177" t="str">
        <f t="shared" si="6"/>
        <v>N/A</v>
      </c>
      <c r="Y112" s="177" t="str">
        <f t="shared" si="6"/>
        <v>N/A</v>
      </c>
      <c r="AA112" s="177" t="str">
        <f t="shared" si="7"/>
        <v>N/A</v>
      </c>
      <c r="AB112" s="177" t="str">
        <f t="shared" si="7"/>
        <v>N/A</v>
      </c>
      <c r="AC112" s="177" t="str">
        <f t="shared" si="7"/>
        <v>N/A</v>
      </c>
      <c r="AE112" s="177" t="str">
        <f t="shared" si="8"/>
        <v>N/A</v>
      </c>
      <c r="AF112" s="177" t="str">
        <f t="shared" si="8"/>
        <v>N/A</v>
      </c>
      <c r="AG112" s="177" t="str">
        <f t="shared" si="8"/>
        <v>N/A</v>
      </c>
    </row>
    <row r="113" spans="1:9" x14ac:dyDescent="0.5">
      <c r="A113" s="162"/>
      <c r="B113" s="43"/>
      <c r="C113" s="147"/>
      <c r="D113" s="147"/>
      <c r="E113" s="147"/>
      <c r="F113" s="23"/>
      <c r="G113" s="23"/>
    </row>
    <row r="114" spans="1:9" ht="15.6" x14ac:dyDescent="0.6">
      <c r="A114" s="25" t="s">
        <v>511</v>
      </c>
      <c r="B114" s="21"/>
      <c r="C114" s="21"/>
      <c r="D114" s="21"/>
      <c r="E114" s="21"/>
      <c r="F114" s="21"/>
      <c r="G114" s="102"/>
      <c r="H114" s="102"/>
    </row>
    <row r="115" spans="1:9" ht="15.6" x14ac:dyDescent="0.6">
      <c r="A115" s="45"/>
      <c r="B115" s="21"/>
      <c r="C115" s="21"/>
      <c r="D115" s="21"/>
      <c r="E115" s="21"/>
      <c r="F115" s="21"/>
      <c r="G115" s="102"/>
      <c r="H115" s="102"/>
    </row>
    <row r="116" spans="1:9" s="165" customFormat="1" ht="15.6" x14ac:dyDescent="0.6">
      <c r="A116" s="32" t="s">
        <v>512</v>
      </c>
      <c r="B116" s="163"/>
      <c r="C116" s="163"/>
      <c r="D116" s="163"/>
      <c r="E116" s="163"/>
      <c r="F116" s="163"/>
      <c r="G116" s="164"/>
      <c r="H116" s="164"/>
    </row>
    <row r="117" spans="1:9" ht="15.6" x14ac:dyDescent="0.6">
      <c r="A117" s="21"/>
      <c r="B117" s="21"/>
      <c r="C117" s="21"/>
      <c r="D117" s="21"/>
      <c r="E117" s="21"/>
      <c r="F117" s="21"/>
      <c r="G117" s="102"/>
      <c r="H117" s="102"/>
    </row>
    <row r="118" spans="1:9" ht="45.75" customHeight="1" x14ac:dyDescent="0.5">
      <c r="A118" s="166" t="s">
        <v>513</v>
      </c>
      <c r="B118" s="92" t="s">
        <v>68</v>
      </c>
      <c r="C118" s="157" t="s">
        <v>69</v>
      </c>
      <c r="D118" s="113" t="s">
        <v>70</v>
      </c>
      <c r="E118" s="113" t="s">
        <v>71</v>
      </c>
      <c r="F118" s="113" t="s">
        <v>72</v>
      </c>
      <c r="G118" s="113" t="s">
        <v>73</v>
      </c>
      <c r="H118" s="113" t="s">
        <v>74</v>
      </c>
      <c r="I118" s="113" t="s">
        <v>75</v>
      </c>
    </row>
    <row r="119" spans="1:9" x14ac:dyDescent="0.5">
      <c r="A119" s="131" t="s">
        <v>42</v>
      </c>
      <c r="B119" s="167"/>
      <c r="C119" s="167"/>
      <c r="D119" s="168"/>
      <c r="E119" s="168"/>
      <c r="F119" s="168"/>
      <c r="G119" s="167"/>
      <c r="H119" s="169"/>
      <c r="I119" s="169"/>
    </row>
    <row r="120" spans="1:9" x14ac:dyDescent="0.5">
      <c r="A120" s="131" t="s">
        <v>43</v>
      </c>
      <c r="B120" s="167"/>
      <c r="C120" s="167"/>
      <c r="D120" s="168"/>
      <c r="E120" s="168"/>
      <c r="F120" s="168"/>
      <c r="G120" s="167"/>
      <c r="H120" s="169"/>
      <c r="I120" s="169"/>
    </row>
    <row r="121" spans="1:9" ht="15" customHeight="1" x14ac:dyDescent="0.5">
      <c r="A121" s="131" t="s">
        <v>76</v>
      </c>
      <c r="B121" s="167"/>
      <c r="C121" s="167"/>
      <c r="D121" s="168"/>
      <c r="E121" s="168"/>
      <c r="F121" s="168"/>
      <c r="G121" s="167"/>
      <c r="H121" s="169"/>
      <c r="I121" s="169"/>
    </row>
    <row r="122" spans="1:9" x14ac:dyDescent="0.5">
      <c r="A122" s="131" t="s">
        <v>83</v>
      </c>
      <c r="B122" s="167"/>
      <c r="C122" s="167"/>
      <c r="D122" s="168"/>
      <c r="E122" s="168"/>
      <c r="F122" s="168"/>
      <c r="G122" s="168"/>
      <c r="H122" s="97"/>
      <c r="I122" s="169"/>
    </row>
    <row r="123" spans="1:9" x14ac:dyDescent="0.5">
      <c r="A123" s="131" t="s">
        <v>45</v>
      </c>
      <c r="B123" s="167"/>
      <c r="C123" s="167"/>
      <c r="D123" s="168"/>
      <c r="E123" s="168"/>
      <c r="F123" s="168"/>
      <c r="G123" s="168"/>
      <c r="H123" s="97"/>
      <c r="I123" s="169"/>
    </row>
    <row r="124" spans="1:9" x14ac:dyDescent="0.5">
      <c r="A124" s="131" t="s">
        <v>46</v>
      </c>
      <c r="B124" s="167"/>
      <c r="C124" s="167"/>
      <c r="D124" s="168"/>
      <c r="E124" s="168"/>
      <c r="F124" s="168"/>
      <c r="G124" s="168"/>
      <c r="H124" s="97"/>
      <c r="I124" s="169"/>
    </row>
    <row r="125" spans="1:9" x14ac:dyDescent="0.5">
      <c r="A125" s="131" t="s">
        <v>47</v>
      </c>
      <c r="B125" s="167"/>
      <c r="C125" s="167"/>
      <c r="D125" s="168"/>
      <c r="E125" s="168"/>
      <c r="F125" s="168"/>
      <c r="G125" s="168"/>
      <c r="H125" s="97"/>
      <c r="I125" s="169"/>
    </row>
    <row r="126" spans="1:9" x14ac:dyDescent="0.5">
      <c r="A126" s="131" t="s">
        <v>48</v>
      </c>
      <c r="B126" s="167"/>
      <c r="C126" s="167"/>
      <c r="D126" s="168"/>
      <c r="E126" s="168"/>
      <c r="F126" s="168"/>
      <c r="G126" s="168"/>
      <c r="H126" s="97"/>
      <c r="I126" s="169"/>
    </row>
    <row r="127" spans="1:9" x14ac:dyDescent="0.5">
      <c r="A127" s="131" t="s">
        <v>49</v>
      </c>
      <c r="B127" s="167"/>
      <c r="C127" s="167"/>
      <c r="D127" s="168"/>
      <c r="E127" s="168"/>
      <c r="F127" s="168"/>
      <c r="G127" s="168"/>
      <c r="H127" s="97"/>
      <c r="I127" s="169"/>
    </row>
    <row r="128" spans="1:9" x14ac:dyDescent="0.5">
      <c r="A128" s="170" t="s">
        <v>50</v>
      </c>
      <c r="B128" s="167"/>
      <c r="C128" s="167"/>
      <c r="D128" s="168"/>
      <c r="E128" s="168"/>
      <c r="F128" s="168"/>
      <c r="G128" s="168"/>
      <c r="H128" s="97"/>
      <c r="I128" s="169"/>
    </row>
    <row r="129" spans="1:9" ht="15.6" x14ac:dyDescent="0.6">
      <c r="A129" s="171"/>
      <c r="B129" s="21"/>
      <c r="C129" s="21"/>
      <c r="D129" s="21"/>
      <c r="E129" s="21"/>
      <c r="F129" s="21"/>
      <c r="G129" s="102"/>
      <c r="H129" s="102"/>
    </row>
    <row r="130" spans="1:9" ht="30" x14ac:dyDescent="0.5">
      <c r="A130" s="166" t="s">
        <v>373</v>
      </c>
      <c r="B130" s="92" t="s">
        <v>68</v>
      </c>
      <c r="C130" s="157" t="s">
        <v>69</v>
      </c>
      <c r="D130" s="113" t="s">
        <v>70</v>
      </c>
      <c r="E130" s="113" t="s">
        <v>71</v>
      </c>
      <c r="F130" s="113" t="s">
        <v>72</v>
      </c>
      <c r="G130" s="113" t="s">
        <v>73</v>
      </c>
      <c r="H130" s="113" t="s">
        <v>74</v>
      </c>
      <c r="I130" s="113" t="s">
        <v>75</v>
      </c>
    </row>
    <row r="131" spans="1:9" x14ac:dyDescent="0.5">
      <c r="A131" s="131" t="s">
        <v>42</v>
      </c>
      <c r="B131" s="168"/>
      <c r="C131" s="168"/>
      <c r="D131" s="168"/>
      <c r="E131" s="168"/>
      <c r="F131" s="168"/>
      <c r="G131" s="97"/>
      <c r="H131" s="97"/>
      <c r="I131" s="97"/>
    </row>
    <row r="132" spans="1:9" x14ac:dyDescent="0.5">
      <c r="A132" s="131" t="s">
        <v>43</v>
      </c>
      <c r="B132" s="168"/>
      <c r="C132" s="168"/>
      <c r="D132" s="168"/>
      <c r="E132" s="168"/>
      <c r="F132" s="168"/>
      <c r="G132" s="97"/>
      <c r="H132" s="97"/>
      <c r="I132" s="97"/>
    </row>
    <row r="133" spans="1:9" ht="15" customHeight="1" x14ac:dyDescent="0.5">
      <c r="A133" s="131" t="s">
        <v>76</v>
      </c>
      <c r="B133" s="168"/>
      <c r="C133" s="168"/>
      <c r="D133" s="168"/>
      <c r="E133" s="168"/>
      <c r="F133" s="168"/>
      <c r="G133" s="97"/>
      <c r="H133" s="97"/>
      <c r="I133" s="97"/>
    </row>
    <row r="134" spans="1:9" x14ac:dyDescent="0.5">
      <c r="A134" s="131" t="s">
        <v>83</v>
      </c>
      <c r="B134" s="97"/>
      <c r="C134" s="97"/>
      <c r="D134" s="97"/>
      <c r="E134" s="97"/>
      <c r="F134" s="97"/>
      <c r="G134" s="97"/>
      <c r="H134" s="97"/>
      <c r="I134" s="97"/>
    </row>
    <row r="135" spans="1:9" x14ac:dyDescent="0.5">
      <c r="A135" s="131" t="s">
        <v>45</v>
      </c>
      <c r="B135" s="97"/>
      <c r="C135" s="97"/>
      <c r="D135" s="97"/>
      <c r="E135" s="97"/>
      <c r="F135" s="97"/>
      <c r="G135" s="97"/>
      <c r="H135" s="97"/>
      <c r="I135" s="97"/>
    </row>
    <row r="136" spans="1:9" x14ac:dyDescent="0.5">
      <c r="A136" s="131" t="s">
        <v>46</v>
      </c>
      <c r="B136" s="97"/>
      <c r="C136" s="97"/>
      <c r="D136" s="97"/>
      <c r="E136" s="97"/>
      <c r="F136" s="97"/>
      <c r="G136" s="97"/>
      <c r="H136" s="97"/>
      <c r="I136" s="97"/>
    </row>
    <row r="137" spans="1:9" x14ac:dyDescent="0.5">
      <c r="A137" s="131" t="s">
        <v>47</v>
      </c>
      <c r="B137" s="97"/>
      <c r="C137" s="97"/>
      <c r="D137" s="97"/>
      <c r="E137" s="97"/>
      <c r="F137" s="97"/>
      <c r="G137" s="97"/>
      <c r="H137" s="97"/>
      <c r="I137" s="97"/>
    </row>
    <row r="138" spans="1:9" x14ac:dyDescent="0.5">
      <c r="A138" s="131" t="s">
        <v>48</v>
      </c>
      <c r="B138" s="97"/>
      <c r="C138" s="97"/>
      <c r="D138" s="97"/>
      <c r="E138" s="97"/>
      <c r="F138" s="97"/>
      <c r="G138" s="97"/>
      <c r="H138" s="97"/>
      <c r="I138" s="97"/>
    </row>
    <row r="139" spans="1:9" x14ac:dyDescent="0.5">
      <c r="A139" s="131" t="s">
        <v>49</v>
      </c>
      <c r="B139" s="97"/>
      <c r="C139" s="97"/>
      <c r="D139" s="97"/>
      <c r="E139" s="97"/>
      <c r="F139" s="97"/>
      <c r="G139" s="97"/>
      <c r="H139" s="97"/>
      <c r="I139" s="97"/>
    </row>
    <row r="140" spans="1:9" x14ac:dyDescent="0.5">
      <c r="A140" s="170" t="s">
        <v>50</v>
      </c>
      <c r="B140" s="97"/>
      <c r="C140" s="97"/>
      <c r="D140" s="97"/>
      <c r="E140" s="97"/>
      <c r="F140" s="97"/>
      <c r="G140" s="97"/>
      <c r="H140" s="97"/>
      <c r="I140" s="97"/>
    </row>
    <row r="142" spans="1:9" x14ac:dyDescent="0.5">
      <c r="A142" s="21" t="s">
        <v>96</v>
      </c>
    </row>
    <row r="143" spans="1:9" x14ac:dyDescent="0.5">
      <c r="A143" s="54" t="s">
        <v>123</v>
      </c>
    </row>
  </sheetData>
  <sheetProtection algorithmName="SHA-512" hashValue="c94Fs2EeoOkEalwwWJJW/hZkhp2qkGkTTlWnE83rUYiL3vuygC0NlTBKUtVMeTEtR095GHLZF6V0dIpywJzeDQ==" saltValue="6YZhvk6s1gvSzHJCtvomcA==" spinCount="100000" sheet="1" objects="1" scenarios="1"/>
  <pageMargins left="0.5" right="0.5" top="0.5" bottom="0.5" header="0.3" footer="0.3"/>
  <pageSetup paperSize="5" scale="51" fitToHeight="3" pageOrder="overThenDown" orientation="landscape" r:id="rId1"/>
  <headerFooter>
    <oddFooter xml:space="preserve">&amp;L&amp;A
July 10, 2020
</oddFooter>
  </headerFooter>
  <rowBreaks count="2" manualBreakCount="2">
    <brk id="46" max="16383" man="1"/>
    <brk id="101" max="16383" man="1"/>
  </rowBreaks>
  <colBreaks count="2" manualBreakCount="2">
    <brk id="9" max="1048575" man="1"/>
    <brk id="2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56"/>
  <sheetViews>
    <sheetView showZeros="0" zoomScale="85" zoomScaleNormal="85" zoomScaleSheetLayoutView="76" workbookViewId="0"/>
  </sheetViews>
  <sheetFormatPr defaultColWidth="8.76953125" defaultRowHeight="15" x14ac:dyDescent="0.5"/>
  <cols>
    <col min="1" max="1" width="52" style="20" customWidth="1"/>
    <col min="2" max="2" width="10.453125" style="20" customWidth="1"/>
    <col min="3" max="3" width="9" style="20" bestFit="1" customWidth="1"/>
    <col min="4" max="4" width="9.54296875" style="20" customWidth="1"/>
    <col min="5" max="5" width="8" style="20" bestFit="1" customWidth="1"/>
    <col min="6" max="8" width="8.76953125" style="20"/>
    <col min="9" max="9" width="11.54296875" style="20" customWidth="1"/>
    <col min="10" max="16384" width="8.76953125" style="20"/>
  </cols>
  <sheetData>
    <row r="1" spans="1:9" x14ac:dyDescent="0.5">
      <c r="A1" s="178" t="s">
        <v>65</v>
      </c>
      <c r="B1" s="89"/>
      <c r="C1" s="89"/>
      <c r="D1" s="89"/>
      <c r="E1" s="89"/>
      <c r="F1" s="89"/>
    </row>
    <row r="2" spans="1:9" x14ac:dyDescent="0.5">
      <c r="A2" s="89" t="s">
        <v>66</v>
      </c>
      <c r="B2" s="172">
        <f>'Cover-Input Page'!C10</f>
        <v>0</v>
      </c>
      <c r="C2" s="314"/>
      <c r="D2" s="89"/>
      <c r="E2" s="89"/>
      <c r="F2" s="89"/>
    </row>
    <row r="3" spans="1:9" x14ac:dyDescent="0.5">
      <c r="A3" s="89" t="str">
        <f>+Geo_Region!A3</f>
        <v>SERFF Tracking Number:</v>
      </c>
      <c r="B3" s="173">
        <f>'Cover-Input Page'!C11</f>
        <v>0</v>
      </c>
      <c r="C3" s="314"/>
      <c r="D3" s="89"/>
      <c r="E3" s="89"/>
      <c r="F3" s="90"/>
    </row>
    <row r="4" spans="1:9" x14ac:dyDescent="0.5">
      <c r="A4" s="89"/>
      <c r="B4" s="89"/>
      <c r="C4" s="89"/>
      <c r="D4" s="89"/>
      <c r="E4" s="89"/>
      <c r="F4" s="90"/>
    </row>
    <row r="5" spans="1:9" x14ac:dyDescent="0.5">
      <c r="A5" s="20" t="s">
        <v>171</v>
      </c>
    </row>
    <row r="6" spans="1:9" x14ac:dyDescent="0.5">
      <c r="A6" s="32" t="s">
        <v>193</v>
      </c>
    </row>
    <row r="7" spans="1:9" x14ac:dyDescent="0.5">
      <c r="A7" s="32" t="s">
        <v>192</v>
      </c>
    </row>
    <row r="8" spans="1:9" x14ac:dyDescent="0.5">
      <c r="A8" s="32"/>
    </row>
    <row r="9" spans="1:9" x14ac:dyDescent="0.5">
      <c r="A9" s="32" t="str">
        <f>"Projected to the "&amp;[1]Geo_Region!A44</f>
        <v>Projected to the 12 Month Rating Period</v>
      </c>
      <c r="B9" s="304" t="str">
        <f>Geo_Region!E48</f>
        <v>01/2021 - 12/2021</v>
      </c>
      <c r="C9" s="304"/>
    </row>
    <row r="10" spans="1:9" x14ac:dyDescent="0.5">
      <c r="A10" s="32"/>
    </row>
    <row r="11" spans="1:9" x14ac:dyDescent="0.5">
      <c r="A11" s="33" t="s">
        <v>80</v>
      </c>
    </row>
    <row r="12" spans="1:9" x14ac:dyDescent="0.5">
      <c r="A12" s="179" t="s">
        <v>67</v>
      </c>
      <c r="B12" s="180" t="s">
        <v>68</v>
      </c>
      <c r="C12" s="180" t="s">
        <v>69</v>
      </c>
      <c r="D12" s="180" t="s">
        <v>70</v>
      </c>
      <c r="E12" s="180" t="s">
        <v>71</v>
      </c>
      <c r="F12" s="180" t="s">
        <v>72</v>
      </c>
      <c r="G12" s="180" t="s">
        <v>73</v>
      </c>
      <c r="H12" s="180" t="s">
        <v>74</v>
      </c>
      <c r="I12" s="181" t="s">
        <v>75</v>
      </c>
    </row>
    <row r="13" spans="1:9" x14ac:dyDescent="0.5">
      <c r="A13" s="182" t="s">
        <v>42</v>
      </c>
      <c r="B13" s="183"/>
      <c r="C13" s="183"/>
      <c r="D13" s="183"/>
      <c r="E13" s="183"/>
      <c r="F13" s="183"/>
      <c r="G13" s="183"/>
      <c r="H13" s="183"/>
      <c r="I13" s="191">
        <f>Existing_Product!C145</f>
        <v>0</v>
      </c>
    </row>
    <row r="14" spans="1:9" x14ac:dyDescent="0.5">
      <c r="A14" s="184" t="s">
        <v>43</v>
      </c>
      <c r="B14" s="183"/>
      <c r="C14" s="183"/>
      <c r="D14" s="183"/>
      <c r="E14" s="183"/>
      <c r="F14" s="183"/>
      <c r="G14" s="183"/>
      <c r="H14" s="183"/>
      <c r="I14" s="191">
        <f>Existing_Product!C146</f>
        <v>0</v>
      </c>
    </row>
    <row r="15" spans="1:9" x14ac:dyDescent="0.5">
      <c r="A15" s="184" t="s">
        <v>76</v>
      </c>
      <c r="B15" s="183"/>
      <c r="C15" s="183"/>
      <c r="D15" s="183"/>
      <c r="E15" s="183"/>
      <c r="F15" s="183"/>
      <c r="G15" s="183"/>
      <c r="H15" s="183"/>
      <c r="I15" s="191">
        <f>Existing_Product!C147</f>
        <v>0</v>
      </c>
    </row>
    <row r="16" spans="1:9" x14ac:dyDescent="0.5">
      <c r="A16" s="184" t="s">
        <v>44</v>
      </c>
      <c r="B16" s="183"/>
      <c r="C16" s="183"/>
      <c r="D16" s="183"/>
      <c r="E16" s="183"/>
      <c r="F16" s="183"/>
      <c r="G16" s="183"/>
      <c r="H16" s="183"/>
      <c r="I16" s="191">
        <f>Existing_Product!C148</f>
        <v>0</v>
      </c>
    </row>
    <row r="17" spans="1:9" x14ac:dyDescent="0.5">
      <c r="A17" s="184" t="s">
        <v>45</v>
      </c>
      <c r="B17" s="183"/>
      <c r="C17" s="183"/>
      <c r="D17" s="183"/>
      <c r="E17" s="183"/>
      <c r="F17" s="183"/>
      <c r="G17" s="183"/>
      <c r="H17" s="183"/>
      <c r="I17" s="191">
        <f>Existing_Product!C149</f>
        <v>0</v>
      </c>
    </row>
    <row r="18" spans="1:9" x14ac:dyDescent="0.5">
      <c r="A18" s="184" t="s">
        <v>46</v>
      </c>
      <c r="B18" s="183"/>
      <c r="C18" s="183"/>
      <c r="D18" s="183"/>
      <c r="E18" s="183"/>
      <c r="F18" s="183"/>
      <c r="G18" s="183"/>
      <c r="H18" s="183"/>
      <c r="I18" s="191">
        <f>Existing_Product!C150</f>
        <v>0</v>
      </c>
    </row>
    <row r="19" spans="1:9" x14ac:dyDescent="0.5">
      <c r="A19" s="184" t="s">
        <v>47</v>
      </c>
      <c r="B19" s="183"/>
      <c r="C19" s="183"/>
      <c r="D19" s="183"/>
      <c r="E19" s="183"/>
      <c r="F19" s="183"/>
      <c r="G19" s="183"/>
      <c r="H19" s="183"/>
      <c r="I19" s="191">
        <f>Existing_Product!C151</f>
        <v>0</v>
      </c>
    </row>
    <row r="20" spans="1:9" x14ac:dyDescent="0.5">
      <c r="A20" s="184" t="s">
        <v>48</v>
      </c>
      <c r="B20" s="183"/>
      <c r="C20" s="183"/>
      <c r="D20" s="183"/>
      <c r="E20" s="183"/>
      <c r="F20" s="183"/>
      <c r="G20" s="183"/>
      <c r="H20" s="183"/>
      <c r="I20" s="191">
        <f>Existing_Product!C152</f>
        <v>0</v>
      </c>
    </row>
    <row r="21" spans="1:9" x14ac:dyDescent="0.5">
      <c r="A21" s="184" t="s">
        <v>49</v>
      </c>
      <c r="B21" s="183"/>
      <c r="C21" s="183"/>
      <c r="D21" s="183"/>
      <c r="E21" s="183"/>
      <c r="F21" s="183"/>
      <c r="G21" s="183"/>
      <c r="H21" s="183"/>
      <c r="I21" s="191">
        <f>Existing_Product!C153</f>
        <v>0</v>
      </c>
    </row>
    <row r="22" spans="1:9" x14ac:dyDescent="0.5">
      <c r="A22" s="184" t="s">
        <v>50</v>
      </c>
      <c r="B22" s="183"/>
      <c r="C22" s="183"/>
      <c r="D22" s="183"/>
      <c r="E22" s="183"/>
      <c r="F22" s="183"/>
      <c r="G22" s="183"/>
      <c r="H22" s="183"/>
      <c r="I22" s="191">
        <f>Existing_Product!C154</f>
        <v>0</v>
      </c>
    </row>
    <row r="23" spans="1:9" x14ac:dyDescent="0.5">
      <c r="A23" s="185" t="s">
        <v>78</v>
      </c>
      <c r="B23" s="186"/>
      <c r="C23" s="186"/>
      <c r="D23" s="186"/>
      <c r="E23" s="186"/>
      <c r="F23" s="186"/>
      <c r="G23" s="186"/>
      <c r="H23" s="186"/>
      <c r="I23" s="191">
        <f>Existing_Product!C144</f>
        <v>0</v>
      </c>
    </row>
    <row r="25" spans="1:9" x14ac:dyDescent="0.5">
      <c r="A25" s="33" t="s">
        <v>81</v>
      </c>
    </row>
    <row r="26" spans="1:9" x14ac:dyDescent="0.5">
      <c r="A26" s="179" t="s">
        <v>67</v>
      </c>
      <c r="B26" s="180" t="s">
        <v>68</v>
      </c>
      <c r="C26" s="180" t="s">
        <v>69</v>
      </c>
      <c r="D26" s="180" t="s">
        <v>70</v>
      </c>
      <c r="E26" s="180" t="s">
        <v>71</v>
      </c>
      <c r="F26" s="180" t="s">
        <v>72</v>
      </c>
      <c r="G26" s="180" t="s">
        <v>73</v>
      </c>
      <c r="H26" s="180" t="s">
        <v>74</v>
      </c>
      <c r="I26" s="181" t="s">
        <v>75</v>
      </c>
    </row>
    <row r="27" spans="1:9" x14ac:dyDescent="0.5">
      <c r="A27" s="182" t="s">
        <v>42</v>
      </c>
      <c r="B27" s="187"/>
      <c r="C27" s="187"/>
      <c r="D27" s="187"/>
      <c r="E27" s="187"/>
      <c r="F27" s="187"/>
      <c r="G27" s="187"/>
      <c r="H27" s="187"/>
      <c r="I27" s="174">
        <f>Existing_Product!D145</f>
        <v>0</v>
      </c>
    </row>
    <row r="28" spans="1:9" x14ac:dyDescent="0.5">
      <c r="A28" s="184" t="s">
        <v>43</v>
      </c>
      <c r="B28" s="187"/>
      <c r="C28" s="187"/>
      <c r="D28" s="187"/>
      <c r="E28" s="187"/>
      <c r="F28" s="187"/>
      <c r="G28" s="187"/>
      <c r="H28" s="187"/>
      <c r="I28" s="174">
        <f>Existing_Product!D146</f>
        <v>0</v>
      </c>
    </row>
    <row r="29" spans="1:9" x14ac:dyDescent="0.5">
      <c r="A29" s="184" t="s">
        <v>76</v>
      </c>
      <c r="B29" s="187"/>
      <c r="C29" s="187"/>
      <c r="D29" s="187"/>
      <c r="E29" s="187"/>
      <c r="F29" s="187"/>
      <c r="G29" s="187"/>
      <c r="H29" s="187"/>
      <c r="I29" s="174">
        <f>Existing_Product!D147</f>
        <v>0</v>
      </c>
    </row>
    <row r="30" spans="1:9" x14ac:dyDescent="0.5">
      <c r="A30" s="184" t="s">
        <v>44</v>
      </c>
      <c r="B30" s="187"/>
      <c r="C30" s="187"/>
      <c r="D30" s="187"/>
      <c r="E30" s="187"/>
      <c r="F30" s="187"/>
      <c r="G30" s="187"/>
      <c r="H30" s="187"/>
      <c r="I30" s="174">
        <f>Existing_Product!D148</f>
        <v>0</v>
      </c>
    </row>
    <row r="31" spans="1:9" x14ac:dyDescent="0.5">
      <c r="A31" s="184" t="s">
        <v>45</v>
      </c>
      <c r="B31" s="187"/>
      <c r="C31" s="187"/>
      <c r="D31" s="187"/>
      <c r="E31" s="187"/>
      <c r="F31" s="187"/>
      <c r="G31" s="187"/>
      <c r="H31" s="187"/>
      <c r="I31" s="174">
        <f>Existing_Product!D149</f>
        <v>0</v>
      </c>
    </row>
    <row r="32" spans="1:9" x14ac:dyDescent="0.5">
      <c r="A32" s="184" t="s">
        <v>46</v>
      </c>
      <c r="B32" s="187"/>
      <c r="C32" s="187"/>
      <c r="D32" s="187"/>
      <c r="E32" s="187"/>
      <c r="F32" s="187"/>
      <c r="G32" s="187"/>
      <c r="H32" s="187"/>
      <c r="I32" s="174">
        <f>Existing_Product!D150</f>
        <v>0</v>
      </c>
    </row>
    <row r="33" spans="1:9" x14ac:dyDescent="0.5">
      <c r="A33" s="184" t="s">
        <v>47</v>
      </c>
      <c r="B33" s="187"/>
      <c r="C33" s="187"/>
      <c r="D33" s="187"/>
      <c r="E33" s="187"/>
      <c r="F33" s="187"/>
      <c r="G33" s="187"/>
      <c r="H33" s="187"/>
      <c r="I33" s="174">
        <f>Existing_Product!D151</f>
        <v>0</v>
      </c>
    </row>
    <row r="34" spans="1:9" x14ac:dyDescent="0.5">
      <c r="A34" s="184" t="s">
        <v>48</v>
      </c>
      <c r="B34" s="187"/>
      <c r="C34" s="187"/>
      <c r="D34" s="187"/>
      <c r="E34" s="187"/>
      <c r="F34" s="187"/>
      <c r="G34" s="187"/>
      <c r="H34" s="187"/>
      <c r="I34" s="174">
        <f>Existing_Product!D152</f>
        <v>0</v>
      </c>
    </row>
    <row r="35" spans="1:9" x14ac:dyDescent="0.5">
      <c r="A35" s="184" t="s">
        <v>49</v>
      </c>
      <c r="B35" s="187"/>
      <c r="C35" s="187"/>
      <c r="D35" s="187"/>
      <c r="E35" s="187"/>
      <c r="F35" s="187"/>
      <c r="G35" s="187"/>
      <c r="H35" s="187"/>
      <c r="I35" s="174">
        <f>Existing_Product!D153</f>
        <v>0</v>
      </c>
    </row>
    <row r="36" spans="1:9" x14ac:dyDescent="0.5">
      <c r="A36" s="184" t="s">
        <v>50</v>
      </c>
      <c r="B36" s="187"/>
      <c r="C36" s="187"/>
      <c r="D36" s="187"/>
      <c r="E36" s="187"/>
      <c r="F36" s="187"/>
      <c r="G36" s="187"/>
      <c r="H36" s="187"/>
      <c r="I36" s="174">
        <f>Existing_Product!D154</f>
        <v>0</v>
      </c>
    </row>
    <row r="37" spans="1:9" x14ac:dyDescent="0.5">
      <c r="A37" s="188" t="s">
        <v>78</v>
      </c>
      <c r="B37" s="189"/>
      <c r="C37" s="189"/>
      <c r="D37" s="189"/>
      <c r="E37" s="189"/>
      <c r="F37" s="189"/>
      <c r="G37" s="189"/>
      <c r="H37" s="189"/>
      <c r="I37" s="174">
        <f>Existing_Product!D144</f>
        <v>0</v>
      </c>
    </row>
    <row r="38" spans="1:9" x14ac:dyDescent="0.5">
      <c r="A38" s="190"/>
      <c r="B38" s="43"/>
      <c r="C38" s="43"/>
      <c r="D38" s="43"/>
      <c r="E38" s="43"/>
      <c r="F38" s="43"/>
      <c r="G38" s="43"/>
      <c r="H38" s="43"/>
      <c r="I38" s="43"/>
    </row>
    <row r="39" spans="1:9" x14ac:dyDescent="0.5">
      <c r="A39" s="33" t="s">
        <v>82</v>
      </c>
    </row>
    <row r="40" spans="1:9" x14ac:dyDescent="0.5">
      <c r="A40" s="179" t="s">
        <v>67</v>
      </c>
      <c r="B40" s="180" t="s">
        <v>68</v>
      </c>
      <c r="C40" s="180" t="s">
        <v>69</v>
      </c>
      <c r="D40" s="180" t="s">
        <v>70</v>
      </c>
      <c r="E40" s="180" t="s">
        <v>71</v>
      </c>
      <c r="F40" s="180" t="s">
        <v>72</v>
      </c>
      <c r="G40" s="180" t="s">
        <v>73</v>
      </c>
      <c r="H40" s="180" t="s">
        <v>74</v>
      </c>
      <c r="I40" s="181" t="s">
        <v>75</v>
      </c>
    </row>
    <row r="41" spans="1:9" x14ac:dyDescent="0.5">
      <c r="A41" s="182" t="s">
        <v>42</v>
      </c>
      <c r="B41" s="187"/>
      <c r="C41" s="187"/>
      <c r="D41" s="187"/>
      <c r="E41" s="187"/>
      <c r="F41" s="187"/>
      <c r="G41" s="187"/>
      <c r="H41" s="187"/>
      <c r="I41" s="174">
        <f>Existing_Product!E145</f>
        <v>0</v>
      </c>
    </row>
    <row r="42" spans="1:9" x14ac:dyDescent="0.5">
      <c r="A42" s="184" t="s">
        <v>43</v>
      </c>
      <c r="B42" s="187"/>
      <c r="C42" s="187"/>
      <c r="D42" s="187"/>
      <c r="E42" s="187"/>
      <c r="F42" s="187"/>
      <c r="G42" s="187"/>
      <c r="H42" s="187"/>
      <c r="I42" s="174">
        <f>Existing_Product!E146</f>
        <v>0</v>
      </c>
    </row>
    <row r="43" spans="1:9" x14ac:dyDescent="0.5">
      <c r="A43" s="184" t="s">
        <v>76</v>
      </c>
      <c r="B43" s="187"/>
      <c r="C43" s="187"/>
      <c r="D43" s="187"/>
      <c r="E43" s="187"/>
      <c r="F43" s="187"/>
      <c r="G43" s="187"/>
      <c r="H43" s="187"/>
      <c r="I43" s="174">
        <f>Existing_Product!E147</f>
        <v>0</v>
      </c>
    </row>
    <row r="44" spans="1:9" x14ac:dyDescent="0.5">
      <c r="A44" s="184" t="s">
        <v>83</v>
      </c>
      <c r="B44" s="187"/>
      <c r="C44" s="187"/>
      <c r="D44" s="187"/>
      <c r="E44" s="187"/>
      <c r="F44" s="187"/>
      <c r="G44" s="187"/>
      <c r="H44" s="187"/>
      <c r="I44" s="174">
        <f>Existing_Product!E148</f>
        <v>0</v>
      </c>
    </row>
    <row r="45" spans="1:9" x14ac:dyDescent="0.5">
      <c r="A45" s="184" t="s">
        <v>45</v>
      </c>
      <c r="B45" s="187"/>
      <c r="C45" s="187"/>
      <c r="D45" s="187"/>
      <c r="E45" s="187"/>
      <c r="F45" s="187"/>
      <c r="G45" s="187"/>
      <c r="H45" s="187"/>
      <c r="I45" s="174">
        <f>Existing_Product!E149</f>
        <v>0</v>
      </c>
    </row>
    <row r="46" spans="1:9" x14ac:dyDescent="0.5">
      <c r="A46" s="184" t="s">
        <v>46</v>
      </c>
      <c r="B46" s="187"/>
      <c r="C46" s="187"/>
      <c r="D46" s="187"/>
      <c r="E46" s="187"/>
      <c r="F46" s="187"/>
      <c r="G46" s="187"/>
      <c r="H46" s="187"/>
      <c r="I46" s="174">
        <f>Existing_Product!E150</f>
        <v>0</v>
      </c>
    </row>
    <row r="47" spans="1:9" x14ac:dyDescent="0.5">
      <c r="A47" s="184" t="s">
        <v>47</v>
      </c>
      <c r="B47" s="187"/>
      <c r="C47" s="187"/>
      <c r="D47" s="187"/>
      <c r="E47" s="187"/>
      <c r="F47" s="187"/>
      <c r="G47" s="187"/>
      <c r="H47" s="187"/>
      <c r="I47" s="174">
        <f>Existing_Product!E151</f>
        <v>0</v>
      </c>
    </row>
    <row r="48" spans="1:9" x14ac:dyDescent="0.5">
      <c r="A48" s="184" t="s">
        <v>48</v>
      </c>
      <c r="B48" s="187"/>
      <c r="C48" s="187"/>
      <c r="D48" s="187"/>
      <c r="E48" s="187"/>
      <c r="F48" s="187"/>
      <c r="G48" s="187"/>
      <c r="H48" s="187"/>
      <c r="I48" s="174">
        <f>Existing_Product!E152</f>
        <v>0</v>
      </c>
    </row>
    <row r="49" spans="1:10" x14ac:dyDescent="0.5">
      <c r="A49" s="184" t="s">
        <v>49</v>
      </c>
      <c r="B49" s="187"/>
      <c r="C49" s="187"/>
      <c r="D49" s="187"/>
      <c r="E49" s="187"/>
      <c r="F49" s="187"/>
      <c r="G49" s="187"/>
      <c r="H49" s="187"/>
      <c r="I49" s="174">
        <f>Existing_Product!E153</f>
        <v>0</v>
      </c>
    </row>
    <row r="50" spans="1:10" x14ac:dyDescent="0.5">
      <c r="A50" s="184" t="s">
        <v>50</v>
      </c>
      <c r="B50" s="187"/>
      <c r="C50" s="187"/>
      <c r="D50" s="187"/>
      <c r="E50" s="187"/>
      <c r="F50" s="187"/>
      <c r="G50" s="187"/>
      <c r="H50" s="187"/>
      <c r="I50" s="174">
        <f>Existing_Product!E154</f>
        <v>0</v>
      </c>
    </row>
    <row r="51" spans="1:10" x14ac:dyDescent="0.5">
      <c r="A51" s="185" t="s">
        <v>78</v>
      </c>
      <c r="B51" s="189"/>
      <c r="C51" s="189"/>
      <c r="D51" s="189"/>
      <c r="E51" s="189"/>
      <c r="F51" s="189"/>
      <c r="G51" s="189"/>
      <c r="H51" s="189"/>
      <c r="I51" s="174">
        <f>Existing_Product!E144</f>
        <v>0</v>
      </c>
    </row>
    <row r="52" spans="1:10" x14ac:dyDescent="0.5">
      <c r="A52" s="43"/>
      <c r="B52" s="43"/>
      <c r="C52" s="43"/>
      <c r="D52" s="43"/>
      <c r="E52" s="43"/>
      <c r="F52" s="43"/>
      <c r="G52" s="43"/>
      <c r="H52" s="43"/>
      <c r="I52" s="43"/>
      <c r="J52" s="43"/>
    </row>
    <row r="53" spans="1:10" x14ac:dyDescent="0.5">
      <c r="A53" s="20" t="s">
        <v>79</v>
      </c>
      <c r="B53" s="23"/>
      <c r="C53" s="23"/>
      <c r="D53" s="23"/>
      <c r="E53" s="23"/>
      <c r="F53" s="23"/>
      <c r="G53" s="23"/>
    </row>
    <row r="54" spans="1:10" x14ac:dyDescent="0.5">
      <c r="A54" s="23"/>
      <c r="B54" s="23"/>
      <c r="C54" s="23"/>
      <c r="D54" s="23"/>
      <c r="E54" s="23"/>
      <c r="F54" s="23"/>
      <c r="G54" s="23"/>
    </row>
    <row r="55" spans="1:10" x14ac:dyDescent="0.5">
      <c r="A55" s="21" t="s">
        <v>96</v>
      </c>
    </row>
    <row r="56" spans="1:10" x14ac:dyDescent="0.5">
      <c r="A56" s="54" t="s">
        <v>123</v>
      </c>
    </row>
  </sheetData>
  <sheetProtection algorithmName="SHA-512" hashValue="8MyaK/kI5lzmJHV4zFz9GlsRDDpV7z2orEz0p3Oh9m7RMzThysyNv35b/IatAdt8VHzs9x/zJKdU60G8mSuBkQ==" saltValue="w5I/7AO68hgV7rdppfI5xw==" spinCount="100000" sheet="1" objects="1" scenarios="1"/>
  <pageMargins left="0.7" right="0.7" top="0.75" bottom="0.75" header="0.3" footer="0.3"/>
  <pageSetup scale="64" orientation="landscape" r:id="rId1"/>
  <headerFooter>
    <oddFooter xml:space="preserve">&amp;L&amp;A
July 10, 2020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T57"/>
  <sheetViews>
    <sheetView showZeros="0" zoomScale="55" zoomScaleNormal="55" zoomScaleSheetLayoutView="40" workbookViewId="0"/>
  </sheetViews>
  <sheetFormatPr defaultColWidth="7" defaultRowHeight="15" x14ac:dyDescent="0.5"/>
  <cols>
    <col min="1" max="1" width="50.54296875" style="20" customWidth="1"/>
    <col min="2" max="30" width="16.2265625" style="20" bestFit="1" customWidth="1"/>
    <col min="31" max="31" width="17.2265625" style="20" bestFit="1" customWidth="1"/>
    <col min="32" max="33" width="16.2265625" style="20" bestFit="1" customWidth="1"/>
    <col min="34" max="16384" width="7" style="20"/>
  </cols>
  <sheetData>
    <row r="1" spans="1:33" x14ac:dyDescent="0.5">
      <c r="A1" s="178" t="s">
        <v>65</v>
      </c>
      <c r="B1" s="89"/>
      <c r="C1" s="89"/>
      <c r="D1" s="89"/>
      <c r="E1" s="89"/>
      <c r="F1" s="89"/>
    </row>
    <row r="2" spans="1:33" x14ac:dyDescent="0.5">
      <c r="A2" s="89" t="s">
        <v>66</v>
      </c>
      <c r="B2" s="172">
        <f>'Cover-Input Page'!C10</f>
        <v>0</v>
      </c>
      <c r="C2" s="314"/>
      <c r="D2" s="89"/>
      <c r="E2" s="89"/>
      <c r="F2" s="89"/>
    </row>
    <row r="3" spans="1:33" x14ac:dyDescent="0.5">
      <c r="A3" s="89" t="str">
        <f>+Price_Inflation!A3</f>
        <v>SERFF Tracking Number:</v>
      </c>
      <c r="B3" s="173">
        <f>'Cover-Input Page'!C11</f>
        <v>0</v>
      </c>
      <c r="C3" s="314"/>
      <c r="D3" s="89"/>
      <c r="E3" s="89"/>
      <c r="F3" s="90"/>
    </row>
    <row r="4" spans="1:33" ht="7.5" customHeight="1" x14ac:dyDescent="0.5">
      <c r="A4" s="89"/>
      <c r="B4" s="89"/>
      <c r="C4" s="89"/>
      <c r="D4" s="89"/>
      <c r="E4" s="89"/>
      <c r="F4" s="90"/>
    </row>
    <row r="5" spans="1:33" ht="60" x14ac:dyDescent="0.5">
      <c r="A5" s="192" t="s">
        <v>475</v>
      </c>
      <c r="C5" s="89"/>
      <c r="D5" s="89"/>
      <c r="E5" s="89"/>
      <c r="F5" s="89"/>
      <c r="G5" s="89"/>
      <c r="H5" s="89"/>
      <c r="I5" s="89"/>
    </row>
    <row r="6" spans="1:33" x14ac:dyDescent="0.5">
      <c r="A6" s="193"/>
      <c r="C6" s="89"/>
      <c r="D6" s="89"/>
      <c r="E6" s="89"/>
      <c r="F6" s="89"/>
      <c r="G6" s="89"/>
      <c r="H6" s="89"/>
      <c r="I6" s="89"/>
    </row>
    <row r="7" spans="1:33" x14ac:dyDescent="0.5">
      <c r="A7" s="106" t="s">
        <v>211</v>
      </c>
      <c r="C7" s="89"/>
      <c r="D7" s="89"/>
      <c r="E7" s="89"/>
      <c r="F7" s="89"/>
      <c r="G7" s="89"/>
      <c r="H7" s="89"/>
      <c r="I7" s="89"/>
    </row>
    <row r="8" spans="1:33" x14ac:dyDescent="0.5">
      <c r="A8" s="106" t="s">
        <v>212</v>
      </c>
      <c r="B8" s="18" t="s">
        <v>426</v>
      </c>
      <c r="C8" s="280" t="s">
        <v>427</v>
      </c>
      <c r="D8" s="89"/>
      <c r="E8" s="89"/>
      <c r="F8" s="90"/>
    </row>
    <row r="9" spans="1:33" x14ac:dyDescent="0.5">
      <c r="A9" s="106" t="s">
        <v>449</v>
      </c>
      <c r="B9" s="309">
        <f>DATE(YEAR('Cover-Input Page'!C7)-3,MONTH('Cover-Input Page'!C7),DAY('Cover-Input Page'!C7))</f>
        <v>43101</v>
      </c>
      <c r="C9" s="322">
        <f>DATE(YEAR(B9),MONTH(B9),DAY(B9)+364)</f>
        <v>43465</v>
      </c>
      <c r="D9" s="89"/>
      <c r="E9" s="89"/>
      <c r="F9" s="90"/>
    </row>
    <row r="10" spans="1:33" x14ac:dyDescent="0.5">
      <c r="A10" s="106" t="s">
        <v>450</v>
      </c>
      <c r="B10" s="309">
        <f>DATE(YEAR('Cover-Input Page'!C7)-2,MONTH('Cover-Input Page'!C7),DAY('Cover-Input Page'!C7))</f>
        <v>43466</v>
      </c>
      <c r="C10" s="322">
        <f>DATE(YEAR(B10),MONTH(B10),DAY(B10)+364)</f>
        <v>43830</v>
      </c>
      <c r="D10" s="89"/>
      <c r="E10" s="89"/>
      <c r="F10" s="90"/>
    </row>
    <row r="11" spans="1:33" x14ac:dyDescent="0.5">
      <c r="A11" s="284" t="s">
        <v>464</v>
      </c>
      <c r="B11" s="309">
        <f>DATE(YEAR('Cover-Input Page'!C7)-1,MONTH('Cover-Input Page'!C7),DAY('Cover-Input Page'!C7))</f>
        <v>43831</v>
      </c>
      <c r="C11" s="322">
        <f>DATE(YEAR(B11),MONTH(B11),DAY(B11)+364)</f>
        <v>44195</v>
      </c>
      <c r="D11" s="23" t="s">
        <v>448</v>
      </c>
      <c r="E11" s="89"/>
      <c r="F11" s="90"/>
    </row>
    <row r="12" spans="1:33" x14ac:dyDescent="0.5">
      <c r="A12" s="20" t="s">
        <v>447</v>
      </c>
      <c r="B12" s="322">
        <f>DATE(YEAR('Cover-Input Page'!C7),MONTH('Cover-Input Page'!C7), DAY('Cover-Input Page'!C7))</f>
        <v>44197</v>
      </c>
      <c r="C12" s="309">
        <f>DATE(YEAR('Cover-Input Page'!C7),MONTH('Cover-Input Page'!C7),DAY('Cover-Input Page'!C7)+364)</f>
        <v>44561</v>
      </c>
      <c r="D12" s="89"/>
      <c r="E12" s="89"/>
      <c r="F12" s="90"/>
    </row>
    <row r="13" spans="1:33" x14ac:dyDescent="0.5">
      <c r="A13" s="33" t="str">
        <f>Geo_Region!A45</f>
        <v>(Every Range Must be 12 Months of Data if Available)</v>
      </c>
      <c r="B13" s="285"/>
      <c r="C13" s="286"/>
      <c r="D13" s="89"/>
      <c r="E13" s="89"/>
      <c r="F13" s="90"/>
    </row>
    <row r="14" spans="1:33" ht="18.75" customHeight="1" x14ac:dyDescent="0.5">
      <c r="A14" s="89"/>
      <c r="C14" s="89"/>
      <c r="D14" s="89"/>
      <c r="E14" s="89"/>
      <c r="F14" s="90"/>
    </row>
    <row r="15" spans="1:33" ht="15.3" thickBot="1" x14ac:dyDescent="0.55000000000000004">
      <c r="A15" s="194" t="s">
        <v>451</v>
      </c>
      <c r="B15" s="89"/>
      <c r="C15" s="89"/>
      <c r="D15" s="89"/>
      <c r="E15" s="89"/>
      <c r="F15" s="90"/>
    </row>
    <row r="16" spans="1:33" x14ac:dyDescent="0.5">
      <c r="A16" s="124" t="s">
        <v>67</v>
      </c>
      <c r="B16" s="107"/>
      <c r="C16" s="108"/>
      <c r="D16" s="109" t="s">
        <v>68</v>
      </c>
      <c r="E16" s="110"/>
      <c r="F16" s="107"/>
      <c r="G16" s="109"/>
      <c r="H16" s="109" t="s">
        <v>69</v>
      </c>
      <c r="I16" s="110"/>
      <c r="J16" s="195"/>
      <c r="K16" s="109"/>
      <c r="L16" s="109" t="s">
        <v>70</v>
      </c>
      <c r="M16" s="110"/>
      <c r="N16" s="107"/>
      <c r="O16" s="109"/>
      <c r="P16" s="196" t="s">
        <v>71</v>
      </c>
      <c r="Q16" s="197"/>
      <c r="R16" s="107"/>
      <c r="S16" s="109"/>
      <c r="T16" s="109" t="s">
        <v>72</v>
      </c>
      <c r="U16" s="110"/>
      <c r="V16" s="107"/>
      <c r="W16" s="109"/>
      <c r="X16" s="109" t="s">
        <v>73</v>
      </c>
      <c r="Y16" s="110"/>
      <c r="Z16" s="195"/>
      <c r="AA16" s="109"/>
      <c r="AB16" s="109" t="s">
        <v>74</v>
      </c>
      <c r="AC16" s="110"/>
      <c r="AD16" s="107"/>
      <c r="AE16" s="108" t="s">
        <v>199</v>
      </c>
      <c r="AF16" s="111"/>
      <c r="AG16" s="110"/>
    </row>
    <row r="17" spans="1:33" x14ac:dyDescent="0.5">
      <c r="A17" s="124" t="s">
        <v>84</v>
      </c>
      <c r="B17" s="310" t="str">
        <f>Geo_Region!B48</f>
        <v>01/2018 - 12/2018</v>
      </c>
      <c r="C17" s="310" t="str">
        <f>Geo_Region!C48</f>
        <v>01/2019 - 12/2019</v>
      </c>
      <c r="D17" s="310" t="str">
        <f>Geo_Region!D48</f>
        <v>01/2020 - 12/2020</v>
      </c>
      <c r="E17" s="310" t="str">
        <f>Geo_Region!E48</f>
        <v>01/2021 - 12/2021</v>
      </c>
      <c r="F17" s="310" t="str">
        <f>Geo_Region!F48</f>
        <v>01/2018 - 12/2018</v>
      </c>
      <c r="G17" s="310" t="str">
        <f>Geo_Region!G48</f>
        <v>01/2019 - 12/2019</v>
      </c>
      <c r="H17" s="310" t="str">
        <f>Geo_Region!H48</f>
        <v>01/2020 - 12/2020</v>
      </c>
      <c r="I17" s="310" t="str">
        <f>Geo_Region!I48</f>
        <v>01/2021 - 12/2021</v>
      </c>
      <c r="J17" s="310" t="str">
        <f>Geo_Region!J48</f>
        <v>01/2018 - 12/2018</v>
      </c>
      <c r="K17" s="310" t="str">
        <f>Geo_Region!K48</f>
        <v>01/2019 - 12/2019</v>
      </c>
      <c r="L17" s="310" t="str">
        <f>Geo_Region!L48</f>
        <v>01/2020 - 12/2020</v>
      </c>
      <c r="M17" s="310" t="str">
        <f>Geo_Region!M48</f>
        <v>01/2021 - 12/2021</v>
      </c>
      <c r="N17" s="310" t="str">
        <f>Geo_Region!N48</f>
        <v>01/2018 - 12/2018</v>
      </c>
      <c r="O17" s="310" t="str">
        <f>Geo_Region!O48</f>
        <v>01/2019 - 12/2019</v>
      </c>
      <c r="P17" s="310" t="str">
        <f>Geo_Region!P48</f>
        <v>01/2020 - 12/2020</v>
      </c>
      <c r="Q17" s="310" t="str">
        <f>Geo_Region!Q48</f>
        <v>01/2021 - 12/2021</v>
      </c>
      <c r="R17" s="310" t="str">
        <f>Geo_Region!R48</f>
        <v>01/2018 - 12/2018</v>
      </c>
      <c r="S17" s="310" t="str">
        <f>Geo_Region!S48</f>
        <v>01/2019 - 12/2019</v>
      </c>
      <c r="T17" s="310" t="str">
        <f>Geo_Region!T48</f>
        <v>01/2020 - 12/2020</v>
      </c>
      <c r="U17" s="310" t="str">
        <f>Geo_Region!U48</f>
        <v>01/2021 - 12/2021</v>
      </c>
      <c r="V17" s="310" t="str">
        <f>Geo_Region!V48</f>
        <v>01/2018 - 12/2018</v>
      </c>
      <c r="W17" s="310" t="str">
        <f>Geo_Region!W48</f>
        <v>01/2019 - 12/2019</v>
      </c>
      <c r="X17" s="310" t="str">
        <f>Geo_Region!X48</f>
        <v>01/2020 - 12/2020</v>
      </c>
      <c r="Y17" s="310" t="str">
        <f>Geo_Region!Y48</f>
        <v>01/2021 - 12/2021</v>
      </c>
      <c r="Z17" s="310" t="str">
        <f>Geo_Region!Z48</f>
        <v>01/2018 - 12/2018</v>
      </c>
      <c r="AA17" s="310" t="str">
        <f>Geo_Region!AA48</f>
        <v>01/2019 - 12/2019</v>
      </c>
      <c r="AB17" s="310" t="str">
        <f>Geo_Region!AB48</f>
        <v>01/2020 - 12/2020</v>
      </c>
      <c r="AC17" s="310" t="str">
        <f>Geo_Region!AC48</f>
        <v>01/2021 - 12/2021</v>
      </c>
      <c r="AD17" s="310" t="str">
        <f>Geo_Region!AD48</f>
        <v>01/2018 - 12/2018</v>
      </c>
      <c r="AE17" s="310" t="str">
        <f>Geo_Region!AE48</f>
        <v>01/2019 - 12/2019</v>
      </c>
      <c r="AF17" s="310" t="str">
        <f>Geo_Region!AF48</f>
        <v>01/2020 - 12/2020</v>
      </c>
      <c r="AG17" s="310" t="str">
        <f>Geo_Region!AG48</f>
        <v>01/2021 - 12/2021</v>
      </c>
    </row>
    <row r="18" spans="1:33" x14ac:dyDescent="0.5">
      <c r="A18" s="135" t="s">
        <v>42</v>
      </c>
      <c r="B18" s="198"/>
      <c r="C18" s="199"/>
      <c r="D18" s="199"/>
      <c r="E18" s="200"/>
      <c r="F18" s="198"/>
      <c r="G18" s="199"/>
      <c r="H18" s="199"/>
      <c r="I18" s="200"/>
      <c r="J18" s="198"/>
      <c r="K18" s="199"/>
      <c r="L18" s="199"/>
      <c r="M18" s="200"/>
      <c r="N18" s="198"/>
      <c r="O18" s="199"/>
      <c r="P18" s="199"/>
      <c r="Q18" s="200"/>
      <c r="R18" s="198"/>
      <c r="S18" s="199"/>
      <c r="T18" s="199"/>
      <c r="U18" s="200"/>
      <c r="V18" s="198"/>
      <c r="W18" s="199"/>
      <c r="X18" s="199"/>
      <c r="Y18" s="200"/>
      <c r="Z18" s="198"/>
      <c r="AA18" s="199"/>
      <c r="AB18" s="199"/>
      <c r="AC18" s="200"/>
      <c r="AD18" s="201"/>
      <c r="AE18" s="202"/>
      <c r="AF18" s="202"/>
      <c r="AG18" s="203"/>
    </row>
    <row r="19" spans="1:33" x14ac:dyDescent="0.5">
      <c r="A19" s="139" t="s">
        <v>43</v>
      </c>
      <c r="B19" s="198"/>
      <c r="C19" s="199"/>
      <c r="D19" s="199"/>
      <c r="E19" s="200"/>
      <c r="F19" s="198"/>
      <c r="G19" s="199"/>
      <c r="H19" s="199"/>
      <c r="I19" s="200"/>
      <c r="J19" s="198"/>
      <c r="K19" s="199"/>
      <c r="L19" s="199"/>
      <c r="M19" s="200"/>
      <c r="N19" s="198"/>
      <c r="O19" s="199"/>
      <c r="P19" s="199"/>
      <c r="Q19" s="200"/>
      <c r="R19" s="198"/>
      <c r="S19" s="199"/>
      <c r="T19" s="199"/>
      <c r="U19" s="200"/>
      <c r="V19" s="198"/>
      <c r="W19" s="199"/>
      <c r="X19" s="199"/>
      <c r="Y19" s="200"/>
      <c r="Z19" s="198"/>
      <c r="AA19" s="199"/>
      <c r="AB19" s="199"/>
      <c r="AC19" s="200"/>
      <c r="AD19" s="201"/>
      <c r="AE19" s="202"/>
      <c r="AF19" s="202"/>
      <c r="AG19" s="203"/>
    </row>
    <row r="20" spans="1:33" x14ac:dyDescent="0.5">
      <c r="A20" s="139" t="s">
        <v>76</v>
      </c>
      <c r="B20" s="198"/>
      <c r="C20" s="199"/>
      <c r="D20" s="199"/>
      <c r="E20" s="200"/>
      <c r="F20" s="198"/>
      <c r="G20" s="199"/>
      <c r="H20" s="199"/>
      <c r="I20" s="200"/>
      <c r="J20" s="198"/>
      <c r="K20" s="199"/>
      <c r="L20" s="199"/>
      <c r="M20" s="200"/>
      <c r="N20" s="198"/>
      <c r="O20" s="199"/>
      <c r="P20" s="199"/>
      <c r="Q20" s="200"/>
      <c r="R20" s="198"/>
      <c r="S20" s="199"/>
      <c r="T20" s="199"/>
      <c r="U20" s="200"/>
      <c r="V20" s="198"/>
      <c r="W20" s="199"/>
      <c r="X20" s="199"/>
      <c r="Y20" s="200"/>
      <c r="Z20" s="198"/>
      <c r="AA20" s="199"/>
      <c r="AB20" s="199"/>
      <c r="AC20" s="200"/>
      <c r="AD20" s="201"/>
      <c r="AE20" s="202"/>
      <c r="AF20" s="202"/>
      <c r="AG20" s="203"/>
    </row>
    <row r="21" spans="1:33" x14ac:dyDescent="0.5">
      <c r="A21" s="139" t="s">
        <v>44</v>
      </c>
      <c r="B21" s="198"/>
      <c r="C21" s="199"/>
      <c r="D21" s="199"/>
      <c r="E21" s="200"/>
      <c r="F21" s="198"/>
      <c r="G21" s="199"/>
      <c r="H21" s="199"/>
      <c r="I21" s="200"/>
      <c r="J21" s="198"/>
      <c r="K21" s="199"/>
      <c r="L21" s="199"/>
      <c r="M21" s="200"/>
      <c r="N21" s="198"/>
      <c r="O21" s="199"/>
      <c r="P21" s="199"/>
      <c r="Q21" s="200"/>
      <c r="R21" s="198"/>
      <c r="S21" s="199"/>
      <c r="T21" s="199"/>
      <c r="U21" s="200"/>
      <c r="V21" s="198"/>
      <c r="W21" s="199"/>
      <c r="X21" s="199"/>
      <c r="Y21" s="200"/>
      <c r="Z21" s="198"/>
      <c r="AA21" s="199"/>
      <c r="AB21" s="199"/>
      <c r="AC21" s="200"/>
      <c r="AD21" s="201"/>
      <c r="AE21" s="202"/>
      <c r="AF21" s="202"/>
      <c r="AG21" s="203"/>
    </row>
    <row r="22" spans="1:33" x14ac:dyDescent="0.5">
      <c r="A22" s="139" t="s">
        <v>45</v>
      </c>
      <c r="B22" s="198"/>
      <c r="C22" s="199"/>
      <c r="D22" s="199"/>
      <c r="E22" s="200"/>
      <c r="F22" s="198"/>
      <c r="G22" s="199"/>
      <c r="H22" s="199"/>
      <c r="I22" s="200"/>
      <c r="J22" s="198"/>
      <c r="K22" s="199"/>
      <c r="L22" s="199"/>
      <c r="M22" s="200"/>
      <c r="N22" s="198"/>
      <c r="O22" s="199"/>
      <c r="P22" s="199"/>
      <c r="Q22" s="200"/>
      <c r="R22" s="198"/>
      <c r="S22" s="199"/>
      <c r="T22" s="199"/>
      <c r="U22" s="200"/>
      <c r="V22" s="198"/>
      <c r="W22" s="199"/>
      <c r="X22" s="199"/>
      <c r="Y22" s="200"/>
      <c r="Z22" s="198"/>
      <c r="AA22" s="199"/>
      <c r="AB22" s="199"/>
      <c r="AC22" s="200"/>
      <c r="AD22" s="201"/>
      <c r="AE22" s="202"/>
      <c r="AF22" s="202"/>
      <c r="AG22" s="203"/>
    </row>
    <row r="23" spans="1:33" x14ac:dyDescent="0.5">
      <c r="A23" s="139" t="s">
        <v>46</v>
      </c>
      <c r="B23" s="198"/>
      <c r="C23" s="199"/>
      <c r="D23" s="199"/>
      <c r="E23" s="200"/>
      <c r="F23" s="198"/>
      <c r="G23" s="199"/>
      <c r="H23" s="199"/>
      <c r="I23" s="200"/>
      <c r="J23" s="198"/>
      <c r="K23" s="199"/>
      <c r="L23" s="199"/>
      <c r="M23" s="200"/>
      <c r="N23" s="198"/>
      <c r="O23" s="199"/>
      <c r="P23" s="199"/>
      <c r="Q23" s="200"/>
      <c r="R23" s="198"/>
      <c r="S23" s="199"/>
      <c r="T23" s="199"/>
      <c r="U23" s="200"/>
      <c r="V23" s="198"/>
      <c r="W23" s="199"/>
      <c r="X23" s="199"/>
      <c r="Y23" s="200"/>
      <c r="Z23" s="198"/>
      <c r="AA23" s="199"/>
      <c r="AB23" s="199"/>
      <c r="AC23" s="200"/>
      <c r="AD23" s="201"/>
      <c r="AE23" s="202"/>
      <c r="AF23" s="202"/>
      <c r="AG23" s="203"/>
    </row>
    <row r="24" spans="1:33" x14ac:dyDescent="0.5">
      <c r="A24" s="139" t="s">
        <v>47</v>
      </c>
      <c r="B24" s="198"/>
      <c r="C24" s="199"/>
      <c r="D24" s="199"/>
      <c r="E24" s="200"/>
      <c r="F24" s="198"/>
      <c r="G24" s="199"/>
      <c r="H24" s="199"/>
      <c r="I24" s="200"/>
      <c r="J24" s="198"/>
      <c r="K24" s="199"/>
      <c r="L24" s="199"/>
      <c r="M24" s="200"/>
      <c r="N24" s="198"/>
      <c r="O24" s="199"/>
      <c r="P24" s="199"/>
      <c r="Q24" s="200"/>
      <c r="R24" s="198"/>
      <c r="S24" s="199"/>
      <c r="T24" s="199"/>
      <c r="U24" s="200"/>
      <c r="V24" s="198"/>
      <c r="W24" s="199"/>
      <c r="X24" s="199"/>
      <c r="Y24" s="200"/>
      <c r="Z24" s="198"/>
      <c r="AA24" s="199"/>
      <c r="AB24" s="199"/>
      <c r="AC24" s="200"/>
      <c r="AD24" s="201"/>
      <c r="AE24" s="202"/>
      <c r="AF24" s="202"/>
      <c r="AG24" s="203"/>
    </row>
    <row r="25" spans="1:33" x14ac:dyDescent="0.5">
      <c r="A25" s="139" t="s">
        <v>48</v>
      </c>
      <c r="B25" s="198"/>
      <c r="C25" s="199"/>
      <c r="D25" s="199"/>
      <c r="E25" s="200"/>
      <c r="F25" s="198"/>
      <c r="G25" s="199"/>
      <c r="H25" s="199"/>
      <c r="I25" s="200"/>
      <c r="J25" s="198"/>
      <c r="K25" s="199"/>
      <c r="L25" s="199"/>
      <c r="M25" s="200"/>
      <c r="N25" s="198"/>
      <c r="O25" s="199"/>
      <c r="P25" s="199"/>
      <c r="Q25" s="200"/>
      <c r="R25" s="198"/>
      <c r="S25" s="199"/>
      <c r="T25" s="199"/>
      <c r="U25" s="200"/>
      <c r="V25" s="198"/>
      <c r="W25" s="199"/>
      <c r="X25" s="199"/>
      <c r="Y25" s="200"/>
      <c r="Z25" s="198"/>
      <c r="AA25" s="199"/>
      <c r="AB25" s="199"/>
      <c r="AC25" s="200"/>
      <c r="AD25" s="201"/>
      <c r="AE25" s="202"/>
      <c r="AF25" s="202"/>
      <c r="AG25" s="203"/>
    </row>
    <row r="26" spans="1:33" x14ac:dyDescent="0.5">
      <c r="A26" s="139" t="s">
        <v>49</v>
      </c>
      <c r="B26" s="198"/>
      <c r="C26" s="199"/>
      <c r="D26" s="199"/>
      <c r="E26" s="200"/>
      <c r="F26" s="198"/>
      <c r="G26" s="199"/>
      <c r="H26" s="199"/>
      <c r="I26" s="200"/>
      <c r="J26" s="198"/>
      <c r="K26" s="199"/>
      <c r="L26" s="199"/>
      <c r="M26" s="200"/>
      <c r="N26" s="198"/>
      <c r="O26" s="199"/>
      <c r="P26" s="199"/>
      <c r="Q26" s="200"/>
      <c r="R26" s="198"/>
      <c r="S26" s="199"/>
      <c r="T26" s="199"/>
      <c r="U26" s="200"/>
      <c r="V26" s="198"/>
      <c r="W26" s="199"/>
      <c r="X26" s="199"/>
      <c r="Y26" s="200"/>
      <c r="Z26" s="198"/>
      <c r="AA26" s="199"/>
      <c r="AB26" s="199"/>
      <c r="AC26" s="200"/>
      <c r="AD26" s="201"/>
      <c r="AE26" s="202"/>
      <c r="AF26" s="202"/>
      <c r="AG26" s="203"/>
    </row>
    <row r="27" spans="1:33" ht="15" customHeight="1" x14ac:dyDescent="0.5">
      <c r="A27" s="139" t="s">
        <v>77</v>
      </c>
      <c r="B27" s="198"/>
      <c r="C27" s="199"/>
      <c r="D27" s="199"/>
      <c r="E27" s="200"/>
      <c r="F27" s="198"/>
      <c r="G27" s="199"/>
      <c r="H27" s="199"/>
      <c r="I27" s="200"/>
      <c r="J27" s="198"/>
      <c r="K27" s="199"/>
      <c r="L27" s="199"/>
      <c r="M27" s="200"/>
      <c r="N27" s="198"/>
      <c r="O27" s="199"/>
      <c r="P27" s="199"/>
      <c r="Q27" s="200"/>
      <c r="R27" s="198"/>
      <c r="S27" s="199"/>
      <c r="T27" s="199"/>
      <c r="U27" s="200"/>
      <c r="V27" s="198"/>
      <c r="W27" s="199"/>
      <c r="X27" s="199"/>
      <c r="Y27" s="200"/>
      <c r="Z27" s="198"/>
      <c r="AA27" s="199"/>
      <c r="AB27" s="199"/>
      <c r="AC27" s="200"/>
      <c r="AD27" s="201"/>
      <c r="AE27" s="202"/>
      <c r="AF27" s="202"/>
      <c r="AG27" s="203"/>
    </row>
    <row r="28" spans="1:33" ht="15" customHeight="1" x14ac:dyDescent="0.5">
      <c r="A28" s="139" t="s">
        <v>85</v>
      </c>
      <c r="B28" s="198"/>
      <c r="C28" s="199"/>
      <c r="D28" s="199"/>
      <c r="E28" s="200"/>
      <c r="F28" s="198"/>
      <c r="G28" s="199"/>
      <c r="H28" s="199"/>
      <c r="I28" s="200"/>
      <c r="J28" s="198"/>
      <c r="K28" s="199"/>
      <c r="L28" s="199"/>
      <c r="M28" s="200"/>
      <c r="N28" s="198"/>
      <c r="O28" s="199"/>
      <c r="P28" s="199"/>
      <c r="Q28" s="200"/>
      <c r="R28" s="198"/>
      <c r="S28" s="199"/>
      <c r="T28" s="199"/>
      <c r="U28" s="200"/>
      <c r="V28" s="198"/>
      <c r="W28" s="199"/>
      <c r="X28" s="199"/>
      <c r="Y28" s="200"/>
      <c r="Z28" s="198"/>
      <c r="AA28" s="199"/>
      <c r="AB28" s="199"/>
      <c r="AC28" s="200"/>
      <c r="AD28" s="201"/>
      <c r="AE28" s="202"/>
      <c r="AF28" s="202"/>
      <c r="AG28" s="203"/>
    </row>
    <row r="29" spans="1:33" x14ac:dyDescent="0.5">
      <c r="A29" s="139" t="s">
        <v>50</v>
      </c>
      <c r="B29" s="198"/>
      <c r="C29" s="199"/>
      <c r="D29" s="199"/>
      <c r="E29" s="200"/>
      <c r="F29" s="198"/>
      <c r="G29" s="199"/>
      <c r="H29" s="199"/>
      <c r="I29" s="200"/>
      <c r="J29" s="198"/>
      <c r="K29" s="199"/>
      <c r="L29" s="199"/>
      <c r="M29" s="200"/>
      <c r="N29" s="198"/>
      <c r="O29" s="199"/>
      <c r="P29" s="199"/>
      <c r="Q29" s="200"/>
      <c r="R29" s="198"/>
      <c r="S29" s="199"/>
      <c r="T29" s="199"/>
      <c r="U29" s="200"/>
      <c r="V29" s="198"/>
      <c r="W29" s="199"/>
      <c r="X29" s="199"/>
      <c r="Y29" s="200"/>
      <c r="Z29" s="198"/>
      <c r="AA29" s="199"/>
      <c r="AB29" s="199"/>
      <c r="AC29" s="200"/>
      <c r="AD29" s="201"/>
      <c r="AE29" s="202"/>
      <c r="AF29" s="202"/>
      <c r="AG29" s="203"/>
    </row>
    <row r="30" spans="1:33" ht="15.75" customHeight="1" thickBot="1" x14ac:dyDescent="0.55000000000000004">
      <c r="A30" s="204" t="s">
        <v>78</v>
      </c>
      <c r="B30" s="228">
        <f t="shared" ref="B30:AG30" si="0">SUM(B18:B29)</f>
        <v>0</v>
      </c>
      <c r="C30" s="229">
        <f t="shared" si="0"/>
        <v>0</v>
      </c>
      <c r="D30" s="229">
        <f t="shared" si="0"/>
        <v>0</v>
      </c>
      <c r="E30" s="230">
        <f t="shared" si="0"/>
        <v>0</v>
      </c>
      <c r="F30" s="228">
        <f t="shared" si="0"/>
        <v>0</v>
      </c>
      <c r="G30" s="229">
        <f t="shared" si="0"/>
        <v>0</v>
      </c>
      <c r="H30" s="229">
        <f t="shared" si="0"/>
        <v>0</v>
      </c>
      <c r="I30" s="230">
        <f t="shared" si="0"/>
        <v>0</v>
      </c>
      <c r="J30" s="228">
        <f t="shared" si="0"/>
        <v>0</v>
      </c>
      <c r="K30" s="229">
        <f t="shared" si="0"/>
        <v>0</v>
      </c>
      <c r="L30" s="229">
        <f t="shared" si="0"/>
        <v>0</v>
      </c>
      <c r="M30" s="230">
        <f t="shared" si="0"/>
        <v>0</v>
      </c>
      <c r="N30" s="228">
        <f t="shared" si="0"/>
        <v>0</v>
      </c>
      <c r="O30" s="229">
        <f t="shared" si="0"/>
        <v>0</v>
      </c>
      <c r="P30" s="229">
        <f t="shared" si="0"/>
        <v>0</v>
      </c>
      <c r="Q30" s="230">
        <f t="shared" si="0"/>
        <v>0</v>
      </c>
      <c r="R30" s="228">
        <f t="shared" si="0"/>
        <v>0</v>
      </c>
      <c r="S30" s="229">
        <f t="shared" si="0"/>
        <v>0</v>
      </c>
      <c r="T30" s="229">
        <f t="shared" si="0"/>
        <v>0</v>
      </c>
      <c r="U30" s="230">
        <f t="shared" si="0"/>
        <v>0</v>
      </c>
      <c r="V30" s="228">
        <f t="shared" si="0"/>
        <v>0</v>
      </c>
      <c r="W30" s="229">
        <f t="shared" si="0"/>
        <v>0</v>
      </c>
      <c r="X30" s="229">
        <f t="shared" si="0"/>
        <v>0</v>
      </c>
      <c r="Y30" s="230">
        <f t="shared" si="0"/>
        <v>0</v>
      </c>
      <c r="Z30" s="228">
        <f t="shared" si="0"/>
        <v>0</v>
      </c>
      <c r="AA30" s="229">
        <f t="shared" si="0"/>
        <v>0</v>
      </c>
      <c r="AB30" s="229">
        <f t="shared" si="0"/>
        <v>0</v>
      </c>
      <c r="AC30" s="230">
        <f t="shared" si="0"/>
        <v>0</v>
      </c>
      <c r="AD30" s="228">
        <f t="shared" si="0"/>
        <v>0</v>
      </c>
      <c r="AE30" s="229">
        <f t="shared" si="0"/>
        <v>0</v>
      </c>
      <c r="AF30" s="229">
        <f t="shared" si="0"/>
        <v>0</v>
      </c>
      <c r="AG30" s="230">
        <f t="shared" si="0"/>
        <v>0</v>
      </c>
    </row>
    <row r="31" spans="1:33" ht="15.75" customHeight="1" x14ac:dyDescent="0.5">
      <c r="A31" s="290"/>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row>
    <row r="32" spans="1:33" ht="15.75" customHeight="1" x14ac:dyDescent="0.5">
      <c r="A32" s="45" t="s">
        <v>86</v>
      </c>
      <c r="B32" s="21"/>
      <c r="C32" s="21"/>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row>
    <row r="33" spans="1:46" ht="15.75" customHeight="1" x14ac:dyDescent="0.5">
      <c r="A33" s="21"/>
      <c r="B33" s="21"/>
      <c r="C33" s="21"/>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row>
    <row r="34" spans="1:46" ht="15.75" customHeight="1" x14ac:dyDescent="0.5">
      <c r="A34" s="92" t="s">
        <v>87</v>
      </c>
      <c r="B34" s="291" t="s">
        <v>480</v>
      </c>
      <c r="C34" s="292"/>
      <c r="D34" s="315"/>
      <c r="E34" s="316" t="s">
        <v>88</v>
      </c>
      <c r="F34" s="317"/>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row>
    <row r="35" spans="1:46" ht="15.75" customHeight="1" x14ac:dyDescent="0.5">
      <c r="A35" s="103"/>
      <c r="B35" s="293"/>
      <c r="C35" s="294"/>
      <c r="D35" s="318"/>
      <c r="E35" s="319"/>
      <c r="F35" s="320"/>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row>
    <row r="36" spans="1:46" ht="15.75" customHeight="1" x14ac:dyDescent="0.5">
      <c r="A36" s="103"/>
      <c r="B36" s="293"/>
      <c r="C36" s="294"/>
      <c r="D36" s="321"/>
      <c r="E36" s="319"/>
      <c r="F36" s="320"/>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row>
    <row r="37" spans="1:46" ht="15.75" customHeight="1" x14ac:dyDescent="0.5">
      <c r="A37" s="103"/>
      <c r="B37" s="293"/>
      <c r="C37" s="294"/>
      <c r="D37" s="321"/>
      <c r="E37" s="319"/>
      <c r="F37" s="320"/>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row>
    <row r="38" spans="1:46" ht="15.75" customHeight="1" x14ac:dyDescent="0.5">
      <c r="A38" s="103"/>
      <c r="B38" s="293"/>
      <c r="C38" s="294"/>
      <c r="D38" s="321"/>
      <c r="E38" s="319"/>
      <c r="F38" s="320"/>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row>
    <row r="39" spans="1:46" ht="15.75" customHeight="1" x14ac:dyDescent="0.5">
      <c r="A39" s="103"/>
      <c r="B39" s="293"/>
      <c r="C39" s="294"/>
      <c r="D39" s="321"/>
      <c r="E39" s="319"/>
      <c r="F39" s="320"/>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row>
    <row r="40" spans="1:46" ht="15.75" customHeight="1" x14ac:dyDescent="0.5">
      <c r="A40" s="103"/>
      <c r="B40" s="293"/>
      <c r="C40" s="294"/>
      <c r="D40" s="321"/>
      <c r="E40" s="319"/>
      <c r="F40" s="320"/>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row>
    <row r="41" spans="1:46" x14ac:dyDescent="0.5">
      <c r="A41" s="131"/>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46" ht="15.3" thickBot="1" x14ac:dyDescent="0.55000000000000004">
      <c r="A42" s="194" t="s">
        <v>452</v>
      </c>
      <c r="B42" s="89"/>
      <c r="C42" s="89"/>
      <c r="D42" s="89"/>
      <c r="E42" s="89"/>
      <c r="F42" s="90"/>
    </row>
    <row r="43" spans="1:46" x14ac:dyDescent="0.5">
      <c r="A43" s="124" t="s">
        <v>67</v>
      </c>
      <c r="B43" s="205"/>
      <c r="C43" s="206"/>
      <c r="D43" s="207" t="s">
        <v>68</v>
      </c>
      <c r="E43" s="208"/>
      <c r="F43" s="209"/>
      <c r="G43" s="207"/>
      <c r="H43" s="207" t="s">
        <v>69</v>
      </c>
      <c r="I43" s="208"/>
      <c r="J43" s="210"/>
      <c r="K43" s="207"/>
      <c r="L43" s="207" t="s">
        <v>70</v>
      </c>
      <c r="M43" s="208"/>
      <c r="N43" s="209"/>
      <c r="O43" s="207"/>
      <c r="P43" s="211" t="s">
        <v>71</v>
      </c>
      <c r="Q43" s="212"/>
      <c r="R43" s="209"/>
      <c r="S43" s="207"/>
      <c r="T43" s="207" t="s">
        <v>72</v>
      </c>
      <c r="U43" s="208"/>
      <c r="V43" s="209"/>
      <c r="W43" s="207"/>
      <c r="X43" s="207" t="s">
        <v>73</v>
      </c>
      <c r="Y43" s="208"/>
      <c r="Z43" s="210"/>
      <c r="AA43" s="207"/>
      <c r="AB43" s="207" t="s">
        <v>74</v>
      </c>
      <c r="AC43" s="208"/>
      <c r="AD43" s="209"/>
      <c r="AE43" s="206" t="s">
        <v>199</v>
      </c>
      <c r="AF43" s="213"/>
      <c r="AG43" s="214"/>
    </row>
    <row r="44" spans="1:46" x14ac:dyDescent="0.5">
      <c r="A44" s="124" t="s">
        <v>84</v>
      </c>
      <c r="B44" s="323" t="str">
        <f>B17</f>
        <v>01/2018 - 12/2018</v>
      </c>
      <c r="C44" s="323" t="str">
        <f t="shared" ref="C44:AG44" si="1">C17</f>
        <v>01/2019 - 12/2019</v>
      </c>
      <c r="D44" s="323" t="str">
        <f t="shared" si="1"/>
        <v>01/2020 - 12/2020</v>
      </c>
      <c r="E44" s="323" t="str">
        <f t="shared" si="1"/>
        <v>01/2021 - 12/2021</v>
      </c>
      <c r="F44" s="323" t="str">
        <f t="shared" si="1"/>
        <v>01/2018 - 12/2018</v>
      </c>
      <c r="G44" s="323" t="str">
        <f t="shared" si="1"/>
        <v>01/2019 - 12/2019</v>
      </c>
      <c r="H44" s="323" t="str">
        <f t="shared" si="1"/>
        <v>01/2020 - 12/2020</v>
      </c>
      <c r="I44" s="323" t="str">
        <f t="shared" si="1"/>
        <v>01/2021 - 12/2021</v>
      </c>
      <c r="J44" s="323" t="str">
        <f t="shared" si="1"/>
        <v>01/2018 - 12/2018</v>
      </c>
      <c r="K44" s="323" t="str">
        <f t="shared" si="1"/>
        <v>01/2019 - 12/2019</v>
      </c>
      <c r="L44" s="323" t="str">
        <f t="shared" si="1"/>
        <v>01/2020 - 12/2020</v>
      </c>
      <c r="M44" s="323" t="str">
        <f t="shared" si="1"/>
        <v>01/2021 - 12/2021</v>
      </c>
      <c r="N44" s="323" t="str">
        <f t="shared" si="1"/>
        <v>01/2018 - 12/2018</v>
      </c>
      <c r="O44" s="323" t="str">
        <f t="shared" si="1"/>
        <v>01/2019 - 12/2019</v>
      </c>
      <c r="P44" s="323" t="str">
        <f t="shared" si="1"/>
        <v>01/2020 - 12/2020</v>
      </c>
      <c r="Q44" s="323" t="str">
        <f t="shared" si="1"/>
        <v>01/2021 - 12/2021</v>
      </c>
      <c r="R44" s="323" t="str">
        <f t="shared" si="1"/>
        <v>01/2018 - 12/2018</v>
      </c>
      <c r="S44" s="323" t="str">
        <f t="shared" si="1"/>
        <v>01/2019 - 12/2019</v>
      </c>
      <c r="T44" s="323" t="str">
        <f t="shared" si="1"/>
        <v>01/2020 - 12/2020</v>
      </c>
      <c r="U44" s="323" t="str">
        <f t="shared" si="1"/>
        <v>01/2021 - 12/2021</v>
      </c>
      <c r="V44" s="323" t="str">
        <f t="shared" si="1"/>
        <v>01/2018 - 12/2018</v>
      </c>
      <c r="W44" s="323" t="str">
        <f t="shared" si="1"/>
        <v>01/2019 - 12/2019</v>
      </c>
      <c r="X44" s="323" t="str">
        <f t="shared" si="1"/>
        <v>01/2020 - 12/2020</v>
      </c>
      <c r="Y44" s="323" t="str">
        <f t="shared" si="1"/>
        <v>01/2021 - 12/2021</v>
      </c>
      <c r="Z44" s="323" t="str">
        <f t="shared" si="1"/>
        <v>01/2018 - 12/2018</v>
      </c>
      <c r="AA44" s="323" t="str">
        <f t="shared" si="1"/>
        <v>01/2019 - 12/2019</v>
      </c>
      <c r="AB44" s="323" t="str">
        <f t="shared" si="1"/>
        <v>01/2020 - 12/2020</v>
      </c>
      <c r="AC44" s="323" t="str">
        <f t="shared" si="1"/>
        <v>01/2021 - 12/2021</v>
      </c>
      <c r="AD44" s="323" t="str">
        <f t="shared" si="1"/>
        <v>01/2018 - 12/2018</v>
      </c>
      <c r="AE44" s="323" t="str">
        <f t="shared" si="1"/>
        <v>01/2019 - 12/2019</v>
      </c>
      <c r="AF44" s="323" t="str">
        <f t="shared" si="1"/>
        <v>01/2020 - 12/2020</v>
      </c>
      <c r="AG44" s="323" t="str">
        <f t="shared" si="1"/>
        <v>01/2021 - 12/2021</v>
      </c>
    </row>
    <row r="45" spans="1:46" x14ac:dyDescent="0.5">
      <c r="A45" s="135" t="s">
        <v>42</v>
      </c>
      <c r="B45" s="215"/>
      <c r="C45" s="116"/>
      <c r="D45" s="116"/>
      <c r="E45" s="216"/>
      <c r="F45" s="215"/>
      <c r="G45" s="116"/>
      <c r="H45" s="116"/>
      <c r="I45" s="216"/>
      <c r="J45" s="215"/>
      <c r="K45" s="116"/>
      <c r="L45" s="116"/>
      <c r="M45" s="216"/>
      <c r="N45" s="215"/>
      <c r="O45" s="116"/>
      <c r="P45" s="116"/>
      <c r="Q45" s="216"/>
      <c r="R45" s="215"/>
      <c r="S45" s="116"/>
      <c r="T45" s="116"/>
      <c r="U45" s="216"/>
      <c r="V45" s="215"/>
      <c r="W45" s="116"/>
      <c r="X45" s="116"/>
      <c r="Y45" s="216"/>
      <c r="Z45" s="215"/>
      <c r="AA45" s="116"/>
      <c r="AB45" s="116"/>
      <c r="AC45" s="216"/>
      <c r="AD45" s="217"/>
      <c r="AE45" s="218"/>
      <c r="AF45" s="218"/>
      <c r="AG45" s="219"/>
      <c r="AH45" s="220"/>
      <c r="AI45" s="220"/>
      <c r="AJ45" s="220"/>
      <c r="AK45" s="220"/>
      <c r="AL45" s="220"/>
      <c r="AM45" s="220"/>
      <c r="AN45" s="220"/>
      <c r="AO45" s="220"/>
      <c r="AP45" s="220"/>
      <c r="AQ45" s="220"/>
      <c r="AR45" s="220"/>
      <c r="AS45" s="220"/>
      <c r="AT45" s="220"/>
    </row>
    <row r="46" spans="1:46" x14ac:dyDescent="0.5">
      <c r="A46" s="139" t="s">
        <v>43</v>
      </c>
      <c r="B46" s="215"/>
      <c r="C46" s="116"/>
      <c r="D46" s="116"/>
      <c r="E46" s="216"/>
      <c r="F46" s="215"/>
      <c r="G46" s="116"/>
      <c r="H46" s="116"/>
      <c r="I46" s="216"/>
      <c r="J46" s="215"/>
      <c r="K46" s="116"/>
      <c r="L46" s="116"/>
      <c r="M46" s="216"/>
      <c r="N46" s="215"/>
      <c r="O46" s="116"/>
      <c r="P46" s="116"/>
      <c r="Q46" s="216"/>
      <c r="R46" s="215"/>
      <c r="S46" s="116"/>
      <c r="T46" s="116"/>
      <c r="U46" s="216"/>
      <c r="V46" s="215"/>
      <c r="W46" s="116"/>
      <c r="X46" s="116"/>
      <c r="Y46" s="216"/>
      <c r="Z46" s="215"/>
      <c r="AA46" s="116"/>
      <c r="AB46" s="116"/>
      <c r="AC46" s="216"/>
      <c r="AD46" s="217"/>
      <c r="AE46" s="218"/>
      <c r="AF46" s="218"/>
      <c r="AG46" s="219"/>
      <c r="AH46" s="220"/>
      <c r="AI46" s="220"/>
      <c r="AJ46" s="220"/>
      <c r="AK46" s="220"/>
      <c r="AL46" s="220"/>
      <c r="AM46" s="220"/>
      <c r="AN46" s="220"/>
      <c r="AO46" s="220"/>
      <c r="AP46" s="220"/>
      <c r="AQ46" s="220"/>
      <c r="AR46" s="220"/>
      <c r="AS46" s="220"/>
      <c r="AT46" s="220"/>
    </row>
    <row r="47" spans="1:46" x14ac:dyDescent="0.5">
      <c r="A47" s="139" t="s">
        <v>76</v>
      </c>
      <c r="B47" s="215"/>
      <c r="C47" s="116"/>
      <c r="D47" s="116"/>
      <c r="E47" s="216"/>
      <c r="F47" s="215"/>
      <c r="G47" s="116"/>
      <c r="H47" s="116"/>
      <c r="I47" s="216"/>
      <c r="J47" s="215"/>
      <c r="K47" s="116"/>
      <c r="L47" s="116"/>
      <c r="M47" s="216"/>
      <c r="N47" s="215"/>
      <c r="O47" s="116"/>
      <c r="P47" s="116"/>
      <c r="Q47" s="216"/>
      <c r="R47" s="215"/>
      <c r="S47" s="116"/>
      <c r="T47" s="116"/>
      <c r="U47" s="216"/>
      <c r="V47" s="215"/>
      <c r="W47" s="116"/>
      <c r="X47" s="116"/>
      <c r="Y47" s="216"/>
      <c r="Z47" s="215"/>
      <c r="AA47" s="116"/>
      <c r="AB47" s="116"/>
      <c r="AC47" s="216"/>
      <c r="AD47" s="217"/>
      <c r="AE47" s="218"/>
      <c r="AF47" s="218"/>
      <c r="AG47" s="219"/>
      <c r="AH47" s="220"/>
      <c r="AI47" s="220"/>
      <c r="AJ47" s="220"/>
      <c r="AK47" s="220"/>
      <c r="AL47" s="220"/>
      <c r="AM47" s="220"/>
      <c r="AN47" s="220"/>
      <c r="AO47" s="220"/>
      <c r="AP47" s="220"/>
      <c r="AQ47" s="220"/>
      <c r="AR47" s="220"/>
      <c r="AS47" s="220"/>
      <c r="AT47" s="220"/>
    </row>
    <row r="48" spans="1:46" x14ac:dyDescent="0.5">
      <c r="A48" s="139" t="s">
        <v>44</v>
      </c>
      <c r="B48" s="215"/>
      <c r="C48" s="116"/>
      <c r="D48" s="116"/>
      <c r="E48" s="216"/>
      <c r="F48" s="215"/>
      <c r="G48" s="116"/>
      <c r="H48" s="116"/>
      <c r="I48" s="216"/>
      <c r="J48" s="215"/>
      <c r="K48" s="116"/>
      <c r="L48" s="116"/>
      <c r="M48" s="216"/>
      <c r="N48" s="215"/>
      <c r="O48" s="116"/>
      <c r="P48" s="116"/>
      <c r="Q48" s="216"/>
      <c r="R48" s="215"/>
      <c r="S48" s="116"/>
      <c r="T48" s="116"/>
      <c r="U48" s="216"/>
      <c r="V48" s="215"/>
      <c r="W48" s="116"/>
      <c r="X48" s="116"/>
      <c r="Y48" s="216"/>
      <c r="Z48" s="215"/>
      <c r="AA48" s="116"/>
      <c r="AB48" s="116"/>
      <c r="AC48" s="216"/>
      <c r="AD48" s="217"/>
      <c r="AE48" s="218"/>
      <c r="AF48" s="218"/>
      <c r="AG48" s="219"/>
      <c r="AH48" s="220"/>
      <c r="AI48" s="220"/>
      <c r="AJ48" s="220"/>
      <c r="AK48" s="220"/>
      <c r="AL48" s="220"/>
      <c r="AM48" s="220"/>
      <c r="AN48" s="220"/>
      <c r="AO48" s="220"/>
      <c r="AP48" s="220"/>
      <c r="AQ48" s="220"/>
      <c r="AR48" s="220"/>
      <c r="AS48" s="220"/>
      <c r="AT48" s="220"/>
    </row>
    <row r="49" spans="1:46" x14ac:dyDescent="0.5">
      <c r="A49" s="139" t="s">
        <v>45</v>
      </c>
      <c r="B49" s="215"/>
      <c r="C49" s="116"/>
      <c r="D49" s="116"/>
      <c r="E49" s="216"/>
      <c r="F49" s="215"/>
      <c r="G49" s="116"/>
      <c r="H49" s="116"/>
      <c r="I49" s="216"/>
      <c r="J49" s="215"/>
      <c r="K49" s="116"/>
      <c r="L49" s="116"/>
      <c r="M49" s="216"/>
      <c r="N49" s="215"/>
      <c r="O49" s="116"/>
      <c r="P49" s="116"/>
      <c r="Q49" s="216"/>
      <c r="R49" s="215"/>
      <c r="S49" s="116"/>
      <c r="T49" s="116"/>
      <c r="U49" s="216"/>
      <c r="V49" s="215"/>
      <c r="W49" s="116"/>
      <c r="X49" s="116"/>
      <c r="Y49" s="216"/>
      <c r="Z49" s="215"/>
      <c r="AA49" s="116"/>
      <c r="AB49" s="116"/>
      <c r="AC49" s="216"/>
      <c r="AD49" s="217"/>
      <c r="AE49" s="218"/>
      <c r="AF49" s="218"/>
      <c r="AG49" s="219"/>
      <c r="AH49" s="220"/>
      <c r="AI49" s="220"/>
      <c r="AJ49" s="220"/>
      <c r="AK49" s="220"/>
      <c r="AL49" s="220"/>
      <c r="AM49" s="220"/>
      <c r="AN49" s="220"/>
      <c r="AO49" s="220"/>
      <c r="AP49" s="220"/>
      <c r="AQ49" s="220"/>
      <c r="AR49" s="220"/>
      <c r="AS49" s="220"/>
      <c r="AT49" s="220"/>
    </row>
    <row r="50" spans="1:46" x14ac:dyDescent="0.5">
      <c r="A50" s="139" t="s">
        <v>46</v>
      </c>
      <c r="B50" s="217"/>
      <c r="C50" s="218"/>
      <c r="D50" s="218"/>
      <c r="E50" s="219"/>
      <c r="F50" s="217"/>
      <c r="G50" s="218"/>
      <c r="H50" s="218"/>
      <c r="I50" s="219"/>
      <c r="J50" s="217"/>
      <c r="K50" s="218"/>
      <c r="L50" s="218"/>
      <c r="M50" s="219"/>
      <c r="N50" s="217"/>
      <c r="O50" s="218"/>
      <c r="P50" s="218"/>
      <c r="Q50" s="219"/>
      <c r="R50" s="217"/>
      <c r="S50" s="218"/>
      <c r="T50" s="218"/>
      <c r="U50" s="219"/>
      <c r="V50" s="217"/>
      <c r="W50" s="218"/>
      <c r="X50" s="218"/>
      <c r="Y50" s="219"/>
      <c r="Z50" s="217"/>
      <c r="AA50" s="218"/>
      <c r="AB50" s="218"/>
      <c r="AC50" s="219"/>
      <c r="AD50" s="217"/>
      <c r="AE50" s="218"/>
      <c r="AF50" s="218"/>
      <c r="AG50" s="219"/>
      <c r="AH50" s="220"/>
      <c r="AI50" s="220"/>
      <c r="AJ50" s="220"/>
      <c r="AK50" s="220"/>
      <c r="AL50" s="220"/>
      <c r="AM50" s="220"/>
      <c r="AN50" s="220"/>
      <c r="AO50" s="220"/>
      <c r="AP50" s="220"/>
      <c r="AQ50" s="220"/>
      <c r="AR50" s="220"/>
      <c r="AS50" s="220"/>
      <c r="AT50" s="220"/>
    </row>
    <row r="51" spans="1:46" x14ac:dyDescent="0.5">
      <c r="A51" s="221" t="s">
        <v>47</v>
      </c>
      <c r="B51" s="217"/>
      <c r="C51" s="218"/>
      <c r="D51" s="218"/>
      <c r="E51" s="219"/>
      <c r="F51" s="217"/>
      <c r="G51" s="218"/>
      <c r="H51" s="218"/>
      <c r="I51" s="219"/>
      <c r="J51" s="217"/>
      <c r="K51" s="218"/>
      <c r="L51" s="218"/>
      <c r="M51" s="219"/>
      <c r="N51" s="217"/>
      <c r="O51" s="218"/>
      <c r="P51" s="218"/>
      <c r="Q51" s="219"/>
      <c r="R51" s="217"/>
      <c r="S51" s="218"/>
      <c r="T51" s="218"/>
      <c r="U51" s="219"/>
      <c r="V51" s="217"/>
      <c r="W51" s="218"/>
      <c r="X51" s="218"/>
      <c r="Y51" s="219"/>
      <c r="Z51" s="217"/>
      <c r="AA51" s="218"/>
      <c r="AB51" s="218"/>
      <c r="AC51" s="219"/>
      <c r="AD51" s="217"/>
      <c r="AE51" s="218"/>
      <c r="AF51" s="218"/>
      <c r="AG51" s="219"/>
      <c r="AH51" s="220"/>
      <c r="AI51" s="220"/>
      <c r="AJ51" s="220"/>
      <c r="AK51" s="220"/>
      <c r="AL51" s="220"/>
      <c r="AM51" s="220"/>
      <c r="AN51" s="220"/>
      <c r="AO51" s="220"/>
      <c r="AP51" s="220"/>
      <c r="AQ51" s="220"/>
      <c r="AR51" s="220"/>
      <c r="AS51" s="220"/>
      <c r="AT51" s="220"/>
    </row>
    <row r="52" spans="1:46" x14ac:dyDescent="0.5">
      <c r="A52" s="221" t="s">
        <v>48</v>
      </c>
      <c r="B52" s="217"/>
      <c r="C52" s="218"/>
      <c r="D52" s="218"/>
      <c r="E52" s="219"/>
      <c r="F52" s="217"/>
      <c r="G52" s="218"/>
      <c r="H52" s="218"/>
      <c r="I52" s="219"/>
      <c r="J52" s="217"/>
      <c r="K52" s="218"/>
      <c r="L52" s="218"/>
      <c r="M52" s="219"/>
      <c r="N52" s="217"/>
      <c r="O52" s="218"/>
      <c r="P52" s="218"/>
      <c r="Q52" s="219"/>
      <c r="R52" s="217"/>
      <c r="S52" s="218"/>
      <c r="T52" s="218"/>
      <c r="U52" s="219"/>
      <c r="V52" s="217"/>
      <c r="W52" s="218"/>
      <c r="X52" s="218"/>
      <c r="Y52" s="219"/>
      <c r="Z52" s="217"/>
      <c r="AA52" s="218"/>
      <c r="AB52" s="218"/>
      <c r="AC52" s="219"/>
      <c r="AD52" s="217"/>
      <c r="AE52" s="218"/>
      <c r="AF52" s="218"/>
      <c r="AG52" s="219"/>
      <c r="AH52" s="220"/>
      <c r="AI52" s="220"/>
      <c r="AJ52" s="220"/>
      <c r="AK52" s="220"/>
      <c r="AL52" s="220"/>
      <c r="AM52" s="220"/>
      <c r="AN52" s="220"/>
      <c r="AO52" s="220"/>
      <c r="AP52" s="220"/>
      <c r="AQ52" s="220"/>
      <c r="AR52" s="220"/>
      <c r="AS52" s="220"/>
      <c r="AT52" s="220"/>
    </row>
    <row r="53" spans="1:46" x14ac:dyDescent="0.5">
      <c r="A53" s="221" t="s">
        <v>49</v>
      </c>
      <c r="B53" s="217"/>
      <c r="C53" s="218"/>
      <c r="D53" s="218"/>
      <c r="E53" s="219"/>
      <c r="F53" s="217"/>
      <c r="G53" s="218"/>
      <c r="H53" s="218"/>
      <c r="I53" s="219"/>
      <c r="J53" s="217"/>
      <c r="K53" s="218"/>
      <c r="L53" s="218"/>
      <c r="M53" s="219"/>
      <c r="N53" s="217"/>
      <c r="O53" s="218"/>
      <c r="P53" s="218"/>
      <c r="Q53" s="219"/>
      <c r="R53" s="217"/>
      <c r="S53" s="218"/>
      <c r="T53" s="218"/>
      <c r="U53" s="219"/>
      <c r="V53" s="217"/>
      <c r="W53" s="218"/>
      <c r="X53" s="218"/>
      <c r="Y53" s="219"/>
      <c r="Z53" s="217"/>
      <c r="AA53" s="218"/>
      <c r="AB53" s="218"/>
      <c r="AC53" s="219"/>
      <c r="AD53" s="217"/>
      <c r="AE53" s="218"/>
      <c r="AF53" s="218"/>
      <c r="AG53" s="219"/>
      <c r="AH53" s="220"/>
      <c r="AI53" s="220"/>
      <c r="AJ53" s="220"/>
      <c r="AK53" s="220"/>
      <c r="AL53" s="220"/>
      <c r="AM53" s="220"/>
      <c r="AN53" s="220"/>
      <c r="AO53" s="220"/>
      <c r="AP53" s="220"/>
      <c r="AQ53" s="220"/>
      <c r="AR53" s="220"/>
      <c r="AS53" s="220"/>
      <c r="AT53" s="220"/>
    </row>
    <row r="54" spans="1:46" s="226" customFormat="1" ht="15.3" thickBot="1" x14ac:dyDescent="0.55000000000000004">
      <c r="A54" s="222" t="s">
        <v>50</v>
      </c>
      <c r="B54" s="223"/>
      <c r="C54" s="224"/>
      <c r="D54" s="224"/>
      <c r="E54" s="225"/>
      <c r="F54" s="223"/>
      <c r="G54" s="224"/>
      <c r="H54" s="224"/>
      <c r="I54" s="225"/>
      <c r="J54" s="223"/>
      <c r="K54" s="224"/>
      <c r="L54" s="224"/>
      <c r="M54" s="225"/>
      <c r="N54" s="223"/>
      <c r="O54" s="224"/>
      <c r="P54" s="224"/>
      <c r="Q54" s="225"/>
      <c r="R54" s="223"/>
      <c r="S54" s="224"/>
      <c r="T54" s="224"/>
      <c r="U54" s="225"/>
      <c r="V54" s="223"/>
      <c r="W54" s="224"/>
      <c r="X54" s="224"/>
      <c r="Y54" s="225"/>
      <c r="Z54" s="223"/>
      <c r="AA54" s="224"/>
      <c r="AB54" s="224"/>
      <c r="AC54" s="225"/>
      <c r="AD54" s="223"/>
      <c r="AE54" s="224"/>
      <c r="AF54" s="224"/>
      <c r="AG54" s="225"/>
      <c r="AH54" s="220"/>
      <c r="AI54" s="220"/>
      <c r="AJ54" s="220"/>
      <c r="AK54" s="220"/>
      <c r="AL54" s="220"/>
      <c r="AM54" s="220"/>
      <c r="AN54" s="220"/>
      <c r="AO54" s="220"/>
      <c r="AP54" s="220"/>
      <c r="AQ54" s="220"/>
      <c r="AR54" s="220"/>
      <c r="AS54" s="220"/>
      <c r="AT54" s="220"/>
    </row>
    <row r="55" spans="1:46" s="226" customFormat="1" x14ac:dyDescent="0.5">
      <c r="A55" s="131"/>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133"/>
      <c r="AE55" s="133"/>
      <c r="AF55" s="133"/>
      <c r="AG55" s="133"/>
    </row>
    <row r="56" spans="1:46" ht="15.6" x14ac:dyDescent="0.6">
      <c r="A56" s="21" t="s">
        <v>96</v>
      </c>
      <c r="B56" s="55"/>
      <c r="C56" s="55"/>
      <c r="D56" s="55"/>
      <c r="E56" s="55"/>
      <c r="F56" s="55"/>
      <c r="G56" s="104"/>
      <c r="H56" s="43"/>
      <c r="I56" s="43"/>
      <c r="J56" s="43"/>
      <c r="K56" s="43"/>
      <c r="L56" s="43"/>
      <c r="N56" s="43"/>
      <c r="O56" s="43"/>
      <c r="P56" s="43"/>
      <c r="Q56" s="43"/>
      <c r="R56" s="43"/>
      <c r="S56" s="43"/>
      <c r="T56" s="43"/>
      <c r="U56" s="43"/>
      <c r="V56" s="43"/>
      <c r="W56" s="43"/>
      <c r="X56" s="43"/>
      <c r="Y56" s="43"/>
      <c r="Z56" s="43"/>
      <c r="AA56" s="43"/>
      <c r="AB56" s="43"/>
      <c r="AC56" s="43"/>
      <c r="AD56" s="43"/>
      <c r="AE56" s="43"/>
      <c r="AF56" s="43"/>
      <c r="AG56" s="43"/>
    </row>
    <row r="57" spans="1:46" ht="15.6" x14ac:dyDescent="0.6">
      <c r="A57" s="54" t="s">
        <v>123</v>
      </c>
      <c r="B57" s="55"/>
      <c r="C57" s="55"/>
      <c r="D57" s="55"/>
      <c r="E57" s="55"/>
      <c r="F57" s="55"/>
      <c r="G57" s="104"/>
      <c r="H57" s="43"/>
      <c r="I57" s="43"/>
      <c r="J57" s="43"/>
      <c r="K57" s="43"/>
      <c r="L57" s="43"/>
      <c r="N57" s="43"/>
      <c r="O57" s="43"/>
      <c r="P57" s="43"/>
      <c r="Q57" s="43"/>
      <c r="R57" s="43"/>
      <c r="S57" s="43"/>
      <c r="T57" s="43"/>
      <c r="U57" s="43"/>
      <c r="V57" s="43"/>
      <c r="W57" s="43"/>
      <c r="X57" s="43"/>
      <c r="Y57" s="43"/>
      <c r="Z57" s="43"/>
      <c r="AA57" s="43"/>
      <c r="AB57" s="43"/>
      <c r="AC57" s="43"/>
      <c r="AD57" s="43"/>
      <c r="AE57" s="43"/>
      <c r="AF57" s="43"/>
      <c r="AG57" s="43"/>
    </row>
  </sheetData>
  <sheetProtection algorithmName="SHA-512" hashValue="rCH1FrGTo8r5M++Gl1C2MOi1ck1kKxpkOQ1xzmP98pAzhV9zTJWrpcxkhroueeTKGBkSktEOI2V5die0ALg/ug==" saltValue="x5iCT82zbdiRawCQUVGQbQ==" spinCount="100000" sheet="1" objects="1" scenarios="1"/>
  <pageMargins left="0.45" right="0.45" top="0.5" bottom="0.5" header="0.3" footer="0.3"/>
  <pageSetup paperSize="5" scale="62" pageOrder="overThenDown" orientation="landscape" r:id="rId1"/>
  <headerFooter>
    <oddFooter>&amp;L&amp;A
July 10, 2020</oddFooter>
  </headerFooter>
  <rowBreaks count="1" manualBreakCount="1">
    <brk id="55" max="16383" man="1"/>
  </rowBreaks>
  <colBreaks count="3" manualBreakCount="3">
    <brk id="9" max="1048575" man="1"/>
    <brk id="17" max="1048575" man="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Cover-Input Page</vt:lpstr>
      <vt:lpstr>New_Product</vt:lpstr>
      <vt:lpstr>Existing_Product</vt:lpstr>
      <vt:lpstr>CA Rate Filing Spreadsheet</vt:lpstr>
      <vt:lpstr>CA Plain-Language Rate Filing</vt:lpstr>
      <vt:lpstr>CA Plain-Language Spreadsheet</vt:lpstr>
      <vt:lpstr>Geo_Region</vt:lpstr>
      <vt:lpstr>Price_Inflation</vt:lpstr>
      <vt:lpstr>Amt_spent_util</vt:lpstr>
      <vt:lpstr>Avg Rate Changes</vt:lpstr>
      <vt:lpstr>Rating Factors</vt:lpstr>
      <vt:lpstr>Methodology</vt:lpstr>
      <vt:lpstr>Experience</vt:lpstr>
      <vt:lpstr>Checklist</vt:lpstr>
      <vt:lpstr>Appendix</vt:lpstr>
      <vt:lpstr>Existing_Product!_Hlk20133366</vt:lpstr>
      <vt:lpstr>Appendix!Print_Area</vt:lpstr>
      <vt:lpstr>'Avg Rate Changes'!Print_Area</vt:lpstr>
      <vt:lpstr>'CA Plain-Language Rate Filing'!Print_Area</vt:lpstr>
      <vt:lpstr>'CA Plain-Language Spreadsheet'!Print_Area</vt:lpstr>
      <vt:lpstr>'CA Rate Filing Spreadsheet'!Print_Area</vt:lpstr>
      <vt:lpstr>Checklist!Print_Area</vt:lpstr>
      <vt:lpstr>'Cover-Input Page'!Print_Area</vt:lpstr>
      <vt:lpstr>Existing_Product!Print_Area</vt:lpstr>
      <vt:lpstr>New_Product!Print_Area</vt:lpstr>
      <vt:lpstr>'Rating Factors'!Print_Area</vt:lpstr>
      <vt:lpstr>Amt_spent_util!Print_Titles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2020-07-10T18:20:41Z</dcterms:created>
  <dcterms:modified xsi:type="dcterms:W3CDTF">2020-07-14T15:02:04Z</dcterms:modified>
</cp:coreProperties>
</file>